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firstSheet="7" activeTab="10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润园租点电费" sheetId="7" r:id="rId7"/>
    <sheet name="澄园商务租点电费" sheetId="8" r:id="rId8"/>
    <sheet name="澄园商务租点水费 " sheetId="9" r:id="rId9"/>
    <sheet name="澄园膳食租点电费 " sheetId="10" r:id="rId10"/>
    <sheet name="澄园膳食租点水费  " sheetId="11" r:id="rId11"/>
  </sheets>
  <definedNames/>
  <calcPr fullCalcOnLoad="1"/>
</workbook>
</file>

<file path=xl/sharedStrings.xml><?xml version="1.0" encoding="utf-8"?>
<sst xmlns="http://schemas.openxmlformats.org/spreadsheetml/2006/main" count="324" uniqueCount="195">
  <si>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</si>
  <si>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</si>
  <si>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</si>
  <si>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</si>
  <si>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</si>
  <si>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</si>
  <si>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</si>
  <si>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</si>
  <si>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</si>
  <si>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</si>
  <si>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</si>
  <si>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</si>
  <si>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</si>
  <si>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</si>
  <si>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</si>
  <si>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邮局</t>
  </si>
  <si>
    <t>书店</t>
  </si>
  <si>
    <t>时尚精品</t>
  </si>
  <si>
    <t>电信</t>
  </si>
  <si>
    <t>美发室</t>
  </si>
  <si>
    <t>联通</t>
  </si>
  <si>
    <t>移动</t>
  </si>
  <si>
    <t>文印室</t>
  </si>
  <si>
    <t>塔菲</t>
  </si>
  <si>
    <t xml:space="preserve">   </t>
  </si>
  <si>
    <t>采蝶轩</t>
  </si>
  <si>
    <t>巨百餐厅</t>
  </si>
  <si>
    <t>表号</t>
  </si>
  <si>
    <t>倍率</t>
  </si>
  <si>
    <t>200/5</t>
  </si>
  <si>
    <t>艺禾靓饭</t>
  </si>
  <si>
    <t>好朋友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</si>
  <si>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</si>
  <si>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</si>
  <si>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</si>
  <si>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</si>
  <si>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</si>
  <si>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</si>
  <si>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r>
      <t>备注：三层照明</t>
    </r>
    <r>
      <rPr>
        <sz val="12"/>
        <rFont val="Times New Roman"/>
        <family val="1"/>
      </rPr>
      <t>CT</t>
    </r>
    <r>
      <rPr>
        <sz val="12"/>
        <rFont val="宋体"/>
        <family val="0"/>
      </rPr>
      <t>比</t>
    </r>
    <r>
      <rPr>
        <sz val="12"/>
        <rFont val="Times New Roman"/>
        <family val="1"/>
      </rPr>
      <t>200/5</t>
    </r>
  </si>
  <si>
    <t>大厅</t>
  </si>
  <si>
    <t>单价（元）</t>
  </si>
  <si>
    <t>金额   （元)</t>
  </si>
  <si>
    <t>签名</t>
  </si>
  <si>
    <t>实用水量</t>
  </si>
  <si>
    <t>单价（元）</t>
  </si>
  <si>
    <t>金额（元）</t>
  </si>
  <si>
    <t>签名</t>
  </si>
  <si>
    <t>小计</t>
  </si>
  <si>
    <t>小计</t>
  </si>
  <si>
    <t>三层照明</t>
  </si>
  <si>
    <t>小计</t>
  </si>
  <si>
    <t>金额  （元）</t>
  </si>
  <si>
    <t>采蝶轩</t>
  </si>
  <si>
    <t>金额 （元）</t>
  </si>
  <si>
    <t>真之味</t>
  </si>
  <si>
    <t>天味缘</t>
  </si>
  <si>
    <t>欧爱奶茶</t>
  </si>
  <si>
    <t>包天下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</si>
  <si>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</si>
  <si>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</si>
  <si>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</si>
  <si>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</si>
  <si>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</si>
  <si>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</si>
  <si>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</si>
  <si>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</si>
  <si>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</si>
  <si>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真之味</t>
  </si>
  <si>
    <t>采碟轩</t>
  </si>
  <si>
    <t>知源坊</t>
  </si>
  <si>
    <t>天味缘</t>
  </si>
  <si>
    <t>欧爱奶茶馆</t>
  </si>
  <si>
    <t>包天下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</si>
  <si>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</si>
  <si>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</si>
  <si>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</si>
  <si>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</si>
  <si>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</si>
  <si>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</si>
  <si>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</si>
  <si>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</si>
  <si>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</si>
  <si>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</si>
  <si>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</si>
  <si>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</si>
  <si>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</si>
  <si>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</si>
  <si>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</si>
  <si>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</si>
  <si>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</si>
  <si>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</si>
  <si>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</si>
  <si>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</si>
  <si>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</si>
  <si>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</si>
  <si>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</si>
  <si>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</si>
  <si>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</si>
  <si>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</si>
  <si>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</si>
  <si>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</si>
  <si>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</si>
  <si>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</si>
  <si>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</si>
  <si>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</si>
  <si>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</si>
  <si>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</si>
  <si>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欧意造型</t>
  </si>
  <si>
    <t>知音图文</t>
  </si>
  <si>
    <t>新春图文</t>
  </si>
  <si>
    <t>糖果铺子</t>
  </si>
  <si>
    <t>合计</t>
  </si>
  <si>
    <t xml:space="preserve">   </t>
  </si>
  <si>
    <t>实用水量</t>
  </si>
  <si>
    <t>干洗店</t>
  </si>
  <si>
    <t>精品屋1</t>
  </si>
  <si>
    <t>精品屋2</t>
  </si>
  <si>
    <t>化妆品</t>
  </si>
  <si>
    <t>书 吧</t>
  </si>
  <si>
    <t>移 动</t>
  </si>
  <si>
    <t>电 信</t>
  </si>
  <si>
    <t>联想电脑</t>
  </si>
  <si>
    <t>眼镜店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</si>
  <si>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</si>
  <si>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</si>
  <si>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</si>
  <si>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</si>
  <si>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</si>
  <si>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</si>
  <si>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</si>
  <si>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签名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</si>
  <si>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</si>
  <si>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</si>
  <si>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</si>
  <si>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</si>
  <si>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</si>
  <si>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</si>
  <si>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</si>
  <si>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</si>
  <si>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</si>
  <si>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</si>
  <si>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</si>
  <si>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</si>
  <si>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</si>
  <si>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</si>
  <si>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</si>
  <si>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</si>
  <si>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</si>
  <si>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</si>
  <si>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</si>
  <si>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</si>
  <si>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</si>
  <si>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</si>
  <si>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</si>
  <si>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签名</t>
  </si>
  <si>
    <t>京客奶茶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</si>
  <si>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</si>
  <si>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</si>
  <si>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</si>
  <si>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</si>
  <si>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</si>
  <si>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</si>
  <si>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</si>
  <si>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</si>
  <si>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</si>
  <si>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</si>
  <si>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</si>
  <si>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</si>
  <si>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</si>
  <si>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火尧火烤</t>
  </si>
  <si>
    <t>清料理</t>
  </si>
  <si>
    <t>禾雨轩</t>
  </si>
  <si>
    <t>小计</t>
  </si>
  <si>
    <t>校园快递</t>
  </si>
  <si>
    <t>200/5</t>
  </si>
  <si>
    <t>好朋友餐厅表号3161电量已扣除口渴了电量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</si>
  <si>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</si>
  <si>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</si>
  <si>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</si>
  <si>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</si>
  <si>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</si>
  <si>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</si>
  <si>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抄表人：朱远山</t>
  </si>
  <si>
    <t>使用部门签字：</t>
  </si>
  <si>
    <t>茶饮店</t>
  </si>
  <si>
    <t>膳食沁园租点10月</t>
  </si>
  <si>
    <t>膳食润园租点10月</t>
  </si>
  <si>
    <t>膳食泽园租点10月</t>
  </si>
  <si>
    <t>商务润园租点10月</t>
  </si>
  <si>
    <t>澄园商务租点10月（电费）</t>
  </si>
  <si>
    <t>澄园商务租点10月（水费）</t>
  </si>
  <si>
    <t>澄园膳食租点10月（电费）</t>
  </si>
  <si>
    <t>澄园膳食租点10月（水费）</t>
  </si>
  <si>
    <t>酷巴客</t>
  </si>
  <si>
    <t>八八酷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</si>
</sst>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vertAlign val="subscript"/>
      <sz val="18"/>
      <name val="Times New Roman"/>
      <family val="1"/>
    </font>
    <font>
      <vertAlign val="subscript"/>
      <sz val="18"/>
      <name val="宋体"/>
      <family val="0"/>
    </font>
    <font>
      <sz val="1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F28" sqref="F28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1"/>
      <c r="B1" s="41"/>
      <c r="C1" s="41"/>
      <c r="D1" s="41"/>
      <c r="E1" s="41"/>
      <c r="F1" s="41"/>
      <c r="G1" s="41"/>
      <c r="H1" s="41"/>
      <c r="I1" s="41"/>
      <c r="J1" s="41"/>
    </row>
    <row r="2" spans="1:10" ht="20.25">
      <c r="A2" s="42" t="s">
        <v>185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4.25">
      <c r="A3" s="43" t="s">
        <v>0</v>
      </c>
      <c r="B3" s="43" t="s">
        <v>1</v>
      </c>
      <c r="C3" s="43" t="s">
        <v>27</v>
      </c>
      <c r="D3" s="43" t="s">
        <v>28</v>
      </c>
      <c r="E3" s="43" t="s">
        <v>2</v>
      </c>
      <c r="F3" s="43"/>
      <c r="G3" s="43" t="s">
        <v>3</v>
      </c>
      <c r="H3" s="39" t="s">
        <v>40</v>
      </c>
      <c r="I3" s="44" t="s">
        <v>41</v>
      </c>
      <c r="J3" s="39" t="s">
        <v>42</v>
      </c>
    </row>
    <row r="4" spans="1:10" ht="18" customHeight="1">
      <c r="A4" s="43"/>
      <c r="B4" s="43"/>
      <c r="C4" s="43"/>
      <c r="D4" s="43"/>
      <c r="E4" s="2" t="s">
        <v>5</v>
      </c>
      <c r="F4" s="2" t="s">
        <v>6</v>
      </c>
      <c r="G4" s="43"/>
      <c r="H4" s="40"/>
      <c r="I4" s="45"/>
      <c r="J4" s="40"/>
    </row>
    <row r="5" spans="1:10" ht="27.75" customHeight="1">
      <c r="A5" s="2">
        <v>1</v>
      </c>
      <c r="B5" s="2" t="s">
        <v>10</v>
      </c>
      <c r="C5" s="2"/>
      <c r="D5" s="2"/>
      <c r="E5" s="2">
        <v>112574</v>
      </c>
      <c r="F5" s="2">
        <v>115036</v>
      </c>
      <c r="G5" s="6">
        <f>F5-E5</f>
        <v>2462</v>
      </c>
      <c r="H5" s="6">
        <v>0.52</v>
      </c>
      <c r="I5" s="6">
        <f>G5*H5</f>
        <v>1280.24</v>
      </c>
      <c r="J5" s="2"/>
    </row>
    <row r="6" spans="1:10" ht="26.25" customHeight="1">
      <c r="A6" s="2">
        <v>2</v>
      </c>
      <c r="B6" s="2" t="s">
        <v>184</v>
      </c>
      <c r="C6" s="2"/>
      <c r="D6" s="2"/>
      <c r="E6" s="2">
        <v>8917</v>
      </c>
      <c r="F6" s="2">
        <v>9345</v>
      </c>
      <c r="G6" s="6">
        <f>F6-E6</f>
        <v>428</v>
      </c>
      <c r="H6" s="6">
        <v>0.52</v>
      </c>
      <c r="I6" s="6">
        <f aca="true" t="shared" si="0" ref="I6:I27">G6*H6</f>
        <v>222.56</v>
      </c>
      <c r="J6" s="2"/>
    </row>
    <row r="7" spans="1:10" ht="27.75" customHeight="1">
      <c r="A7" s="46">
        <v>3</v>
      </c>
      <c r="B7" s="46" t="s">
        <v>11</v>
      </c>
      <c r="C7" s="3">
        <v>2226</v>
      </c>
      <c r="D7" s="3" t="s">
        <v>174</v>
      </c>
      <c r="E7" s="3">
        <v>6866</v>
      </c>
      <c r="F7" s="3">
        <v>7029</v>
      </c>
      <c r="G7" s="6">
        <f>(F7-E7)*40</f>
        <v>6520</v>
      </c>
      <c r="H7" s="6">
        <v>0.52</v>
      </c>
      <c r="I7" s="6">
        <f t="shared" si="0"/>
        <v>3390.4</v>
      </c>
      <c r="J7" s="2"/>
    </row>
    <row r="8" spans="1:10" ht="27.75" customHeight="1">
      <c r="A8" s="47"/>
      <c r="B8" s="47"/>
      <c r="C8" s="3">
        <v>2901</v>
      </c>
      <c r="D8" s="3"/>
      <c r="E8" s="3">
        <v>291691</v>
      </c>
      <c r="F8" s="3">
        <v>292831</v>
      </c>
      <c r="G8" s="6">
        <f>F8-E8</f>
        <v>1140</v>
      </c>
      <c r="H8" s="6">
        <v>0.52</v>
      </c>
      <c r="I8" s="6">
        <f t="shared" si="0"/>
        <v>592.8000000000001</v>
      </c>
      <c r="J8" s="2"/>
    </row>
    <row r="9" spans="1:10" ht="28.5" customHeight="1">
      <c r="A9" s="47"/>
      <c r="B9" s="47"/>
      <c r="C9" s="3">
        <v>2854</v>
      </c>
      <c r="D9" s="3"/>
      <c r="E9" s="3">
        <v>59985</v>
      </c>
      <c r="F9" s="3">
        <v>60117</v>
      </c>
      <c r="G9" s="6">
        <f>F9-E9</f>
        <v>132</v>
      </c>
      <c r="H9" s="6">
        <v>0.52</v>
      </c>
      <c r="I9" s="6">
        <f t="shared" si="0"/>
        <v>68.64</v>
      </c>
      <c r="J9" s="2"/>
    </row>
    <row r="10" spans="1:10" ht="27.75" customHeight="1">
      <c r="A10" s="47"/>
      <c r="B10" s="47"/>
      <c r="C10" s="3">
        <v>1733</v>
      </c>
      <c r="D10" s="3"/>
      <c r="E10" s="3">
        <v>1400</v>
      </c>
      <c r="F10" s="3">
        <v>1400</v>
      </c>
      <c r="G10" s="6">
        <f>F10-E10</f>
        <v>0</v>
      </c>
      <c r="H10" s="6">
        <v>0.52</v>
      </c>
      <c r="I10" s="6">
        <f t="shared" si="0"/>
        <v>0</v>
      </c>
      <c r="J10" s="2"/>
    </row>
    <row r="11" spans="1:10" ht="27" customHeight="1">
      <c r="A11" s="47"/>
      <c r="B11" s="47"/>
      <c r="C11" s="3">
        <v>1523</v>
      </c>
      <c r="D11" s="3"/>
      <c r="E11" s="3">
        <v>54574</v>
      </c>
      <c r="F11" s="3">
        <v>55352</v>
      </c>
      <c r="G11" s="6">
        <f>F11-E11</f>
        <v>778</v>
      </c>
      <c r="H11" s="6">
        <v>0.52</v>
      </c>
      <c r="I11" s="6">
        <f t="shared" si="0"/>
        <v>404.56</v>
      </c>
      <c r="J11" s="2"/>
    </row>
    <row r="12" spans="1:10" ht="27" customHeight="1">
      <c r="A12" s="47"/>
      <c r="B12" s="48"/>
      <c r="C12" s="3">
        <v>1011</v>
      </c>
      <c r="D12" s="3"/>
      <c r="E12" s="3">
        <v>404035</v>
      </c>
      <c r="F12" s="3">
        <v>404444</v>
      </c>
      <c r="G12" s="6">
        <f>F12-E12</f>
        <v>409</v>
      </c>
      <c r="H12" s="6">
        <v>0.52</v>
      </c>
      <c r="I12" s="6">
        <f t="shared" si="0"/>
        <v>212.68</v>
      </c>
      <c r="J12" s="2"/>
    </row>
    <row r="13" spans="1:10" ht="27" customHeight="1">
      <c r="A13" s="48"/>
      <c r="B13" s="18" t="s">
        <v>47</v>
      </c>
      <c r="C13" s="3"/>
      <c r="D13" s="3"/>
      <c r="E13" s="3"/>
      <c r="F13" s="3"/>
      <c r="G13" s="6">
        <f>SUM(G7:G12)</f>
        <v>8979</v>
      </c>
      <c r="H13" s="6">
        <v>0.52</v>
      </c>
      <c r="I13" s="6">
        <f>SUM(I7:I12)</f>
        <v>4669.080000000001</v>
      </c>
      <c r="J13" s="2"/>
    </row>
    <row r="14" spans="1:10" ht="27" customHeight="1">
      <c r="A14" s="3">
        <v>4</v>
      </c>
      <c r="B14" s="3" t="s">
        <v>23</v>
      </c>
      <c r="C14" s="3"/>
      <c r="D14" s="3" t="s">
        <v>86</v>
      </c>
      <c r="E14" s="3">
        <v>1302</v>
      </c>
      <c r="F14" s="3">
        <v>1320</v>
      </c>
      <c r="G14" s="6">
        <f>(F14-E14)*20</f>
        <v>360</v>
      </c>
      <c r="H14" s="6">
        <v>0.52</v>
      </c>
      <c r="I14" s="6">
        <f>G14*H14</f>
        <v>187.20000000000002</v>
      </c>
      <c r="J14" s="2"/>
    </row>
    <row r="15" spans="1:10" ht="28.5" customHeight="1">
      <c r="A15" s="3">
        <v>5</v>
      </c>
      <c r="B15" s="3" t="s">
        <v>171</v>
      </c>
      <c r="C15" s="3">
        <v>3888</v>
      </c>
      <c r="D15" s="23" t="s">
        <v>92</v>
      </c>
      <c r="E15" s="3">
        <v>1323</v>
      </c>
      <c r="F15" s="3">
        <v>1359</v>
      </c>
      <c r="G15" s="6">
        <f>(F15-E15)*40</f>
        <v>1440</v>
      </c>
      <c r="H15" s="6">
        <v>0.52</v>
      </c>
      <c r="I15" s="6">
        <f t="shared" si="0"/>
        <v>748.8000000000001</v>
      </c>
      <c r="J15" s="2"/>
    </row>
    <row r="16" spans="1:10" ht="28.5" customHeight="1">
      <c r="A16" s="46">
        <v>6</v>
      </c>
      <c r="B16" s="49" t="s">
        <v>26</v>
      </c>
      <c r="C16" s="3">
        <v>3346</v>
      </c>
      <c r="D16" s="3"/>
      <c r="E16" s="3">
        <v>69811</v>
      </c>
      <c r="F16" s="3">
        <v>70884</v>
      </c>
      <c r="G16" s="6">
        <f>F16-E16</f>
        <v>1073</v>
      </c>
      <c r="H16" s="6">
        <v>0.52</v>
      </c>
      <c r="I16" s="6">
        <f t="shared" si="0"/>
        <v>557.96</v>
      </c>
      <c r="J16" s="2"/>
    </row>
    <row r="17" spans="1:10" ht="28.5" customHeight="1">
      <c r="A17" s="47"/>
      <c r="B17" s="49"/>
      <c r="C17" s="3">
        <v>3248</v>
      </c>
      <c r="D17" s="3" t="s">
        <v>29</v>
      </c>
      <c r="E17" s="3">
        <v>3035</v>
      </c>
      <c r="F17" s="3">
        <v>3065</v>
      </c>
      <c r="G17" s="6">
        <f>(F17-E17)*40</f>
        <v>1200</v>
      </c>
      <c r="H17" s="6">
        <v>0.52</v>
      </c>
      <c r="I17" s="6">
        <f t="shared" si="0"/>
        <v>624</v>
      </c>
      <c r="J17" s="2"/>
    </row>
    <row r="18" spans="1:10" ht="30.75" customHeight="1">
      <c r="A18" s="47"/>
      <c r="B18" s="49"/>
      <c r="C18" s="3">
        <v>2884</v>
      </c>
      <c r="D18" s="3"/>
      <c r="E18" s="3">
        <v>59669</v>
      </c>
      <c r="F18" s="3">
        <v>59870</v>
      </c>
      <c r="G18" s="6">
        <f>F18-E18</f>
        <v>201</v>
      </c>
      <c r="H18" s="6">
        <v>0.52</v>
      </c>
      <c r="I18" s="6">
        <f t="shared" si="0"/>
        <v>104.52000000000001</v>
      </c>
      <c r="J18" s="2"/>
    </row>
    <row r="19" spans="1:10" ht="27.75" customHeight="1">
      <c r="A19" s="47"/>
      <c r="B19" s="49"/>
      <c r="C19" s="3">
        <v>3236</v>
      </c>
      <c r="D19" s="3"/>
      <c r="E19" s="3">
        <v>36310</v>
      </c>
      <c r="F19" s="3">
        <v>36971</v>
      </c>
      <c r="G19" s="6">
        <f>F19-E19</f>
        <v>661</v>
      </c>
      <c r="H19" s="6">
        <v>0.52</v>
      </c>
      <c r="I19" s="6">
        <f t="shared" si="0"/>
        <v>343.72</v>
      </c>
      <c r="J19" s="2"/>
    </row>
    <row r="20" spans="1:10" ht="27.75" customHeight="1">
      <c r="A20" s="47"/>
      <c r="B20" s="49"/>
      <c r="C20" s="3">
        <v>5494</v>
      </c>
      <c r="D20" s="24" t="s">
        <v>32</v>
      </c>
      <c r="E20" s="3">
        <v>2690</v>
      </c>
      <c r="F20" s="3">
        <v>2814</v>
      </c>
      <c r="G20" s="6">
        <f>(F20-E20)*20-G5</f>
        <v>18</v>
      </c>
      <c r="H20" s="6">
        <v>0.52</v>
      </c>
      <c r="I20" s="6">
        <f t="shared" si="0"/>
        <v>9.36</v>
      </c>
      <c r="J20" s="2"/>
    </row>
    <row r="21" spans="1:10" ht="27" customHeight="1">
      <c r="A21" s="47"/>
      <c r="B21" s="49"/>
      <c r="C21" s="3">
        <v>6706</v>
      </c>
      <c r="D21" s="24"/>
      <c r="E21" s="3">
        <v>48942</v>
      </c>
      <c r="F21" s="3">
        <v>51021</v>
      </c>
      <c r="G21" s="6">
        <f>F21-E21</f>
        <v>2079</v>
      </c>
      <c r="H21" s="6">
        <v>0.52</v>
      </c>
      <c r="I21" s="6">
        <f t="shared" si="0"/>
        <v>1081.08</v>
      </c>
      <c r="J21" s="2"/>
    </row>
    <row r="22" spans="1:10" ht="27" customHeight="1">
      <c r="A22" s="48"/>
      <c r="B22" s="16" t="s">
        <v>48</v>
      </c>
      <c r="C22" s="16"/>
      <c r="D22" s="25"/>
      <c r="E22" s="16"/>
      <c r="F22" s="16"/>
      <c r="G22" s="28">
        <f>SUM(G16:G21)</f>
        <v>5232</v>
      </c>
      <c r="H22" s="6">
        <v>0.52</v>
      </c>
      <c r="I22" s="6">
        <f>SUM(I16:I21)</f>
        <v>2720.64</v>
      </c>
      <c r="J22" s="2"/>
    </row>
    <row r="23" spans="1:10" ht="28.5" customHeight="1">
      <c r="A23" s="49">
        <v>6</v>
      </c>
      <c r="B23" s="49" t="s">
        <v>31</v>
      </c>
      <c r="C23" s="49">
        <v>3161</v>
      </c>
      <c r="D23" s="52" t="s">
        <v>33</v>
      </c>
      <c r="E23" s="49">
        <v>4164</v>
      </c>
      <c r="F23" s="49">
        <v>4321</v>
      </c>
      <c r="G23" s="50">
        <f>(F23-E23)*40-G6</f>
        <v>5852</v>
      </c>
      <c r="H23" s="6">
        <v>0.52</v>
      </c>
      <c r="I23" s="6">
        <f t="shared" si="0"/>
        <v>3043.04</v>
      </c>
      <c r="J23" s="2"/>
    </row>
    <row r="24" spans="1:10" ht="14.25" customHeight="1" hidden="1">
      <c r="A24" s="49"/>
      <c r="B24" s="49"/>
      <c r="C24" s="49"/>
      <c r="D24" s="52"/>
      <c r="E24" s="49"/>
      <c r="F24" s="49"/>
      <c r="G24" s="50"/>
      <c r="H24" s="6">
        <v>0.52</v>
      </c>
      <c r="I24" s="6">
        <f t="shared" si="0"/>
        <v>0</v>
      </c>
      <c r="J24" s="2"/>
    </row>
    <row r="25" spans="1:10" ht="14.25" customHeight="1" hidden="1">
      <c r="A25" s="49"/>
      <c r="B25" s="49"/>
      <c r="C25" s="49"/>
      <c r="D25" s="52"/>
      <c r="E25" s="49"/>
      <c r="F25" s="49"/>
      <c r="G25" s="50"/>
      <c r="H25" s="6">
        <v>0.52</v>
      </c>
      <c r="I25" s="6">
        <f t="shared" si="0"/>
        <v>0</v>
      </c>
      <c r="J25" s="2"/>
    </row>
    <row r="26" spans="1:10" ht="14.25" customHeight="1" hidden="1">
      <c r="A26" s="49"/>
      <c r="B26" s="49"/>
      <c r="C26" s="49"/>
      <c r="D26" s="49"/>
      <c r="E26" s="49"/>
      <c r="F26" s="49"/>
      <c r="G26" s="51"/>
      <c r="H26" s="6">
        <v>0.52</v>
      </c>
      <c r="I26" s="6">
        <f t="shared" si="0"/>
        <v>0</v>
      </c>
      <c r="J26" s="2"/>
    </row>
    <row r="27" spans="1:10" ht="25.5" customHeight="1">
      <c r="A27" s="3">
        <v>7</v>
      </c>
      <c r="B27" s="3" t="s">
        <v>89</v>
      </c>
      <c r="C27" s="3"/>
      <c r="D27" s="3" t="s">
        <v>90</v>
      </c>
      <c r="E27" s="3">
        <v>1600</v>
      </c>
      <c r="F27" s="3">
        <v>1615</v>
      </c>
      <c r="G27" s="31">
        <f>(F27-E27)*30</f>
        <v>450</v>
      </c>
      <c r="H27" s="6">
        <v>0.52</v>
      </c>
      <c r="I27" s="6">
        <f t="shared" si="0"/>
        <v>234</v>
      </c>
      <c r="J27" s="2"/>
    </row>
    <row r="28" spans="1:10" ht="33" customHeight="1">
      <c r="A28" s="26" t="s">
        <v>9</v>
      </c>
      <c r="B28" s="7" t="s">
        <v>8</v>
      </c>
      <c r="C28" s="7"/>
      <c r="D28" s="7"/>
      <c r="E28" s="2"/>
      <c r="F28" s="2"/>
      <c r="G28" s="2">
        <f>G5+G6+G13+G14+G15+G22+G23+G27</f>
        <v>25203</v>
      </c>
      <c r="H28" s="2"/>
      <c r="I28" s="2">
        <f>I5+I6+I13+I14+I15+I22+I23+I27</f>
        <v>13105.560000000001</v>
      </c>
      <c r="J28" s="2"/>
    </row>
    <row r="29" spans="1:6" ht="22.5" customHeight="1">
      <c r="A29" s="8" t="s">
        <v>96</v>
      </c>
      <c r="B29" s="8"/>
      <c r="C29" s="8" t="s">
        <v>94</v>
      </c>
      <c r="D29" s="8" t="s">
        <v>95</v>
      </c>
      <c r="E29" s="8"/>
      <c r="F29" t="s">
        <v>175</v>
      </c>
    </row>
    <row r="31" spans="1:7" ht="14.25">
      <c r="A31" t="s">
        <v>178</v>
      </c>
      <c r="G31" t="s">
        <v>179</v>
      </c>
    </row>
  </sheetData>
  <sheetProtection/>
  <mergeCells count="22">
    <mergeCell ref="D3:D4"/>
    <mergeCell ref="F23:F26"/>
    <mergeCell ref="G23:G26"/>
    <mergeCell ref="C23:C26"/>
    <mergeCell ref="D23:D26"/>
    <mergeCell ref="E23:E26"/>
    <mergeCell ref="A7:A13"/>
    <mergeCell ref="A16:A22"/>
    <mergeCell ref="A23:A26"/>
    <mergeCell ref="B16:B21"/>
    <mergeCell ref="B23:B26"/>
    <mergeCell ref="B7:B12"/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20" sqref="D20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191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123</v>
      </c>
      <c r="B2" s="32" t="s">
        <v>124</v>
      </c>
      <c r="C2" s="33" t="s">
        <v>125</v>
      </c>
      <c r="D2" s="33" t="s">
        <v>126</v>
      </c>
      <c r="E2" s="33" t="s">
        <v>127</v>
      </c>
      <c r="F2" s="32" t="s">
        <v>128</v>
      </c>
      <c r="G2" s="32" t="s">
        <v>129</v>
      </c>
      <c r="H2" s="32" t="s">
        <v>130</v>
      </c>
    </row>
    <row r="3" spans="1:8" ht="30" customHeight="1">
      <c r="A3" s="32">
        <v>1</v>
      </c>
      <c r="B3" s="32" t="s">
        <v>131</v>
      </c>
      <c r="C3" s="32">
        <v>11063</v>
      </c>
      <c r="D3" s="32">
        <v>11727</v>
      </c>
      <c r="E3" s="32">
        <f>D3-C3</f>
        <v>664</v>
      </c>
      <c r="F3" s="32">
        <v>0.52</v>
      </c>
      <c r="G3" s="32">
        <f>E3*F3</f>
        <v>345.28000000000003</v>
      </c>
      <c r="H3" s="32"/>
    </row>
    <row r="4" spans="1:8" ht="30" customHeight="1">
      <c r="A4" s="32">
        <v>2</v>
      </c>
      <c r="B4" s="32" t="s">
        <v>132</v>
      </c>
      <c r="C4" s="32">
        <v>18900</v>
      </c>
      <c r="D4" s="32">
        <v>20192</v>
      </c>
      <c r="E4" s="32">
        <f aca="true" t="shared" si="0" ref="E4:E19">D4-C4</f>
        <v>1292</v>
      </c>
      <c r="F4" s="32">
        <v>0.52</v>
      </c>
      <c r="G4" s="32">
        <f aca="true" t="shared" si="1" ref="G4:G20">E4*F4</f>
        <v>671.84</v>
      </c>
      <c r="H4" s="32"/>
    </row>
    <row r="5" spans="1:8" ht="30" customHeight="1">
      <c r="A5" s="32">
        <v>3</v>
      </c>
      <c r="B5" s="32" t="s">
        <v>133</v>
      </c>
      <c r="C5" s="32">
        <v>11662</v>
      </c>
      <c r="D5" s="32">
        <v>12387</v>
      </c>
      <c r="E5" s="32">
        <f t="shared" si="0"/>
        <v>725</v>
      </c>
      <c r="F5" s="32">
        <v>0.52</v>
      </c>
      <c r="G5" s="32">
        <f t="shared" si="1"/>
        <v>377</v>
      </c>
      <c r="H5" s="32"/>
    </row>
    <row r="6" spans="1:8" ht="30" customHeight="1">
      <c r="A6" s="32">
        <v>4</v>
      </c>
      <c r="B6" s="32" t="s">
        <v>134</v>
      </c>
      <c r="C6" s="32">
        <v>8067</v>
      </c>
      <c r="D6" s="32">
        <v>8310</v>
      </c>
      <c r="E6" s="32">
        <f t="shared" si="0"/>
        <v>243</v>
      </c>
      <c r="F6" s="32">
        <v>0.52</v>
      </c>
      <c r="G6" s="32">
        <f t="shared" si="1"/>
        <v>126.36</v>
      </c>
      <c r="H6" s="32"/>
    </row>
    <row r="7" spans="1:8" ht="30" customHeight="1">
      <c r="A7" s="32">
        <v>5</v>
      </c>
      <c r="B7" s="32" t="s">
        <v>170</v>
      </c>
      <c r="C7" s="32">
        <v>22242</v>
      </c>
      <c r="D7" s="32">
        <v>23100</v>
      </c>
      <c r="E7" s="32">
        <f t="shared" si="0"/>
        <v>858</v>
      </c>
      <c r="F7" s="32">
        <v>0.52</v>
      </c>
      <c r="G7" s="32">
        <f t="shared" si="1"/>
        <v>446.16</v>
      </c>
      <c r="H7" s="32"/>
    </row>
    <row r="8" spans="1:8" ht="30" customHeight="1">
      <c r="A8" s="32">
        <v>6</v>
      </c>
      <c r="B8" s="32" t="s">
        <v>135</v>
      </c>
      <c r="C8" s="32">
        <v>11516</v>
      </c>
      <c r="D8" s="32">
        <v>12225</v>
      </c>
      <c r="E8" s="32">
        <f t="shared" si="0"/>
        <v>709</v>
      </c>
      <c r="F8" s="32">
        <v>0.52</v>
      </c>
      <c r="G8" s="32">
        <f t="shared" si="1"/>
        <v>368.68</v>
      </c>
      <c r="H8" s="32"/>
    </row>
    <row r="9" spans="1:8" ht="30" customHeight="1">
      <c r="A9" s="32">
        <v>7</v>
      </c>
      <c r="B9" s="32" t="s">
        <v>168</v>
      </c>
      <c r="C9" s="32">
        <v>14188</v>
      </c>
      <c r="D9" s="32">
        <v>15071</v>
      </c>
      <c r="E9" s="32">
        <f t="shared" si="0"/>
        <v>883</v>
      </c>
      <c r="F9" s="32">
        <v>0.52</v>
      </c>
      <c r="G9" s="32">
        <f t="shared" si="1"/>
        <v>459.16</v>
      </c>
      <c r="H9" s="32"/>
    </row>
    <row r="10" spans="1:8" ht="30" customHeight="1">
      <c r="A10" s="32">
        <v>8</v>
      </c>
      <c r="B10" s="32" t="s">
        <v>136</v>
      </c>
      <c r="C10" s="32">
        <v>10993</v>
      </c>
      <c r="D10" s="32">
        <v>11617</v>
      </c>
      <c r="E10" s="32">
        <f t="shared" si="0"/>
        <v>624</v>
      </c>
      <c r="F10" s="32">
        <v>0.52</v>
      </c>
      <c r="G10" s="32">
        <f t="shared" si="1"/>
        <v>324.48</v>
      </c>
      <c r="H10" s="32"/>
    </row>
    <row r="11" spans="1:8" ht="30" customHeight="1">
      <c r="A11" s="32">
        <v>9</v>
      </c>
      <c r="B11" s="32" t="s">
        <v>169</v>
      </c>
      <c r="C11" s="32">
        <v>4128</v>
      </c>
      <c r="D11" s="32">
        <v>4128</v>
      </c>
      <c r="E11" s="32">
        <f t="shared" si="0"/>
        <v>0</v>
      </c>
      <c r="F11" s="32">
        <v>0.52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137</v>
      </c>
      <c r="C12" s="32">
        <v>10345</v>
      </c>
      <c r="D12" s="32">
        <v>11085</v>
      </c>
      <c r="E12" s="32">
        <f t="shared" si="0"/>
        <v>740</v>
      </c>
      <c r="F12" s="32">
        <v>0.52</v>
      </c>
      <c r="G12" s="32">
        <f t="shared" si="1"/>
        <v>384.8</v>
      </c>
      <c r="H12" s="32"/>
    </row>
    <row r="13" spans="1:8" ht="30" customHeight="1">
      <c r="A13" s="32">
        <v>11</v>
      </c>
      <c r="B13" s="32" t="s">
        <v>138</v>
      </c>
      <c r="C13" s="32">
        <v>12893</v>
      </c>
      <c r="D13" s="32">
        <v>13005</v>
      </c>
      <c r="E13" s="32">
        <f t="shared" si="0"/>
        <v>112</v>
      </c>
      <c r="F13" s="32">
        <v>0.52</v>
      </c>
      <c r="G13" s="32">
        <f t="shared" si="1"/>
        <v>58.24</v>
      </c>
      <c r="H13" s="32"/>
    </row>
    <row r="14" spans="1:8" ht="30" customHeight="1">
      <c r="A14" s="32">
        <v>12</v>
      </c>
      <c r="B14" s="32" t="s">
        <v>139</v>
      </c>
      <c r="C14" s="32">
        <v>28280</v>
      </c>
      <c r="D14" s="32">
        <v>30062</v>
      </c>
      <c r="E14" s="32">
        <f t="shared" si="0"/>
        <v>1782</v>
      </c>
      <c r="F14" s="32">
        <v>0.52</v>
      </c>
      <c r="G14" s="32">
        <f t="shared" si="1"/>
        <v>926.64</v>
      </c>
      <c r="H14" s="32"/>
    </row>
    <row r="15" spans="1:8" ht="30" customHeight="1">
      <c r="A15" s="32">
        <v>13</v>
      </c>
      <c r="B15" s="32" t="s">
        <v>176</v>
      </c>
      <c r="C15" s="32">
        <v>11988</v>
      </c>
      <c r="D15" s="32">
        <v>13639</v>
      </c>
      <c r="E15" s="32">
        <f t="shared" si="0"/>
        <v>1651</v>
      </c>
      <c r="F15" s="32">
        <v>0.52</v>
      </c>
      <c r="G15" s="32">
        <f t="shared" si="1"/>
        <v>858.52</v>
      </c>
      <c r="H15" s="32"/>
    </row>
    <row r="16" spans="1:8" ht="30" customHeight="1">
      <c r="A16" s="32">
        <v>14</v>
      </c>
      <c r="B16" s="32" t="s">
        <v>140</v>
      </c>
      <c r="C16" s="32">
        <v>21482</v>
      </c>
      <c r="D16" s="32">
        <v>23216</v>
      </c>
      <c r="E16" s="32">
        <f t="shared" si="0"/>
        <v>1734</v>
      </c>
      <c r="F16" s="32">
        <v>0.52</v>
      </c>
      <c r="G16" s="32">
        <f t="shared" si="1"/>
        <v>901.6800000000001</v>
      </c>
      <c r="H16" s="32"/>
    </row>
    <row r="17" spans="1:8" ht="30" customHeight="1">
      <c r="A17" s="32">
        <v>15</v>
      </c>
      <c r="B17" s="32" t="s">
        <v>141</v>
      </c>
      <c r="C17" s="32">
        <v>13874</v>
      </c>
      <c r="D17" s="32">
        <v>14567</v>
      </c>
      <c r="E17" s="32">
        <f t="shared" si="0"/>
        <v>693</v>
      </c>
      <c r="F17" s="32">
        <v>0.52</v>
      </c>
      <c r="G17" s="32">
        <f t="shared" si="1"/>
        <v>360.36</v>
      </c>
      <c r="H17" s="32"/>
    </row>
    <row r="18" spans="1:8" ht="30" customHeight="1">
      <c r="A18" s="32">
        <v>16</v>
      </c>
      <c r="B18" s="32" t="s">
        <v>142</v>
      </c>
      <c r="C18" s="32">
        <v>11990</v>
      </c>
      <c r="D18" s="32">
        <v>12497</v>
      </c>
      <c r="E18" s="32">
        <f t="shared" si="0"/>
        <v>507</v>
      </c>
      <c r="F18" s="32">
        <v>0.52</v>
      </c>
      <c r="G18" s="32">
        <f t="shared" si="1"/>
        <v>263.64</v>
      </c>
      <c r="H18" s="32"/>
    </row>
    <row r="19" spans="1:8" ht="30" customHeight="1">
      <c r="A19" s="5">
        <v>17</v>
      </c>
      <c r="B19" s="5" t="s">
        <v>143</v>
      </c>
      <c r="C19" s="34">
        <v>5411</v>
      </c>
      <c r="D19" s="34">
        <v>5803</v>
      </c>
      <c r="E19" s="32">
        <f t="shared" si="0"/>
        <v>392</v>
      </c>
      <c r="F19" s="32">
        <v>0.52</v>
      </c>
      <c r="G19" s="32">
        <f t="shared" si="1"/>
        <v>203.84</v>
      </c>
      <c r="H19" s="33"/>
    </row>
    <row r="20" spans="1:8" ht="30" customHeight="1">
      <c r="A20" s="5">
        <v>18</v>
      </c>
      <c r="B20" s="5" t="s">
        <v>144</v>
      </c>
      <c r="C20" s="34">
        <v>270</v>
      </c>
      <c r="D20" s="34">
        <v>306</v>
      </c>
      <c r="E20" s="32">
        <f>(D20-C20)*40</f>
        <v>1440</v>
      </c>
      <c r="F20" s="32">
        <v>0.52</v>
      </c>
      <c r="G20" s="32">
        <f t="shared" si="1"/>
        <v>748.8000000000001</v>
      </c>
      <c r="H20" s="33"/>
    </row>
    <row r="21" spans="1:8" ht="30" customHeight="1">
      <c r="A21" s="5">
        <v>19</v>
      </c>
      <c r="B21" s="5" t="s">
        <v>145</v>
      </c>
      <c r="C21" s="34"/>
      <c r="D21" s="34"/>
      <c r="E21" s="32">
        <f>SUM(E3:E20)</f>
        <v>15049</v>
      </c>
      <c r="F21" s="32"/>
      <c r="G21" s="32">
        <f>SUM(G3:G20)</f>
        <v>7825.4800000000005</v>
      </c>
      <c r="H21" s="33"/>
    </row>
    <row r="22" spans="1:8" ht="14.25">
      <c r="A22" t="s">
        <v>146</v>
      </c>
      <c r="C22" s="35"/>
      <c r="D22" s="35"/>
      <c r="E22" s="35"/>
      <c r="F22" s="35"/>
      <c r="G22" s="35"/>
      <c r="H22" s="35"/>
    </row>
    <row r="23" spans="2:7" ht="14.25">
      <c r="B23" s="38" t="s">
        <v>183</v>
      </c>
      <c r="G23" t="s">
        <v>181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D6" sqref="D6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192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147</v>
      </c>
      <c r="B2" s="32" t="s">
        <v>148</v>
      </c>
      <c r="C2" s="33" t="s">
        <v>149</v>
      </c>
      <c r="D2" s="33" t="s">
        <v>150</v>
      </c>
      <c r="E2" s="33" t="s">
        <v>151</v>
      </c>
      <c r="F2" s="32" t="s">
        <v>152</v>
      </c>
      <c r="G2" s="32" t="s">
        <v>153</v>
      </c>
      <c r="H2" s="32" t="s">
        <v>154</v>
      </c>
    </row>
    <row r="3" spans="1:8" ht="30" customHeight="1">
      <c r="A3" s="32">
        <v>1</v>
      </c>
      <c r="B3" s="32" t="s">
        <v>194</v>
      </c>
      <c r="C3" s="32">
        <v>68</v>
      </c>
      <c r="D3" s="32">
        <v>74</v>
      </c>
      <c r="E3" s="32">
        <f>D3-C3</f>
        <v>6</v>
      </c>
      <c r="F3" s="32">
        <v>3.1</v>
      </c>
      <c r="G3" s="32">
        <f>E3*F3</f>
        <v>18.6</v>
      </c>
      <c r="H3" s="32"/>
    </row>
    <row r="4" spans="1:8" ht="30" customHeight="1">
      <c r="A4" s="32">
        <v>2</v>
      </c>
      <c r="B4" s="32" t="s">
        <v>155</v>
      </c>
      <c r="C4" s="32">
        <v>71</v>
      </c>
      <c r="D4" s="32">
        <v>76</v>
      </c>
      <c r="E4" s="32">
        <f aca="true" t="shared" si="0" ref="E4:E20">D4-C4</f>
        <v>5</v>
      </c>
      <c r="F4" s="32">
        <v>3.1</v>
      </c>
      <c r="G4" s="32">
        <f aca="true" t="shared" si="1" ref="G4:G20">E4*F4</f>
        <v>15.5</v>
      </c>
      <c r="H4" s="32"/>
    </row>
    <row r="5" spans="1:8" ht="30" customHeight="1">
      <c r="A5" s="32">
        <v>3</v>
      </c>
      <c r="B5" s="32" t="s">
        <v>193</v>
      </c>
      <c r="C5" s="32">
        <v>60</v>
      </c>
      <c r="D5" s="32">
        <v>63</v>
      </c>
      <c r="E5" s="32">
        <v>2</v>
      </c>
      <c r="F5" s="32">
        <v>3.1</v>
      </c>
      <c r="G5" s="32">
        <f t="shared" si="1"/>
        <v>6.2</v>
      </c>
      <c r="H5" s="32"/>
    </row>
    <row r="6" spans="1:8" ht="30" customHeight="1">
      <c r="A6" s="32">
        <v>4</v>
      </c>
      <c r="B6" s="32" t="s">
        <v>156</v>
      </c>
      <c r="C6" s="32">
        <v>68</v>
      </c>
      <c r="D6" s="32">
        <v>78</v>
      </c>
      <c r="E6" s="32">
        <f t="shared" si="0"/>
        <v>10</v>
      </c>
      <c r="F6" s="32">
        <v>3.1</v>
      </c>
      <c r="G6" s="32">
        <f t="shared" si="1"/>
        <v>31</v>
      </c>
      <c r="H6" s="32"/>
    </row>
    <row r="7" spans="1:8" ht="30" customHeight="1">
      <c r="A7" s="32">
        <v>5</v>
      </c>
      <c r="B7" s="32" t="s">
        <v>170</v>
      </c>
      <c r="C7" s="32">
        <v>230</v>
      </c>
      <c r="D7" s="32">
        <v>255</v>
      </c>
      <c r="E7" s="32">
        <f t="shared" si="0"/>
        <v>25</v>
      </c>
      <c r="F7" s="32">
        <v>3.1</v>
      </c>
      <c r="G7" s="32">
        <f t="shared" si="1"/>
        <v>77.5</v>
      </c>
      <c r="H7" s="32"/>
    </row>
    <row r="8" spans="1:8" ht="30" customHeight="1">
      <c r="A8" s="32">
        <v>6</v>
      </c>
      <c r="B8" s="32" t="s">
        <v>157</v>
      </c>
      <c r="C8" s="32">
        <v>145</v>
      </c>
      <c r="D8" s="32">
        <v>195</v>
      </c>
      <c r="E8" s="32">
        <f t="shared" si="0"/>
        <v>50</v>
      </c>
      <c r="F8" s="32">
        <v>3.1</v>
      </c>
      <c r="G8" s="32">
        <f t="shared" si="1"/>
        <v>155</v>
      </c>
      <c r="H8" s="32"/>
    </row>
    <row r="9" spans="1:8" ht="30" customHeight="1">
      <c r="A9" s="32">
        <v>7</v>
      </c>
      <c r="B9" s="32" t="s">
        <v>168</v>
      </c>
      <c r="C9" s="32">
        <v>245</v>
      </c>
      <c r="D9" s="32">
        <v>270</v>
      </c>
      <c r="E9" s="32">
        <f t="shared" si="0"/>
        <v>25</v>
      </c>
      <c r="F9" s="32">
        <v>3.1</v>
      </c>
      <c r="G9" s="32">
        <f t="shared" si="1"/>
        <v>77.5</v>
      </c>
      <c r="H9" s="32"/>
    </row>
    <row r="10" spans="1:8" ht="30" customHeight="1">
      <c r="A10" s="32">
        <v>8</v>
      </c>
      <c r="B10" s="32" t="s">
        <v>158</v>
      </c>
      <c r="C10" s="32">
        <v>208</v>
      </c>
      <c r="D10" s="32">
        <v>238</v>
      </c>
      <c r="E10" s="32">
        <f t="shared" si="0"/>
        <v>30</v>
      </c>
      <c r="F10" s="32">
        <v>3.1</v>
      </c>
      <c r="G10" s="32">
        <f t="shared" si="1"/>
        <v>93</v>
      </c>
      <c r="H10" s="32"/>
    </row>
    <row r="11" spans="1:8" ht="30" customHeight="1">
      <c r="A11" s="32">
        <v>9</v>
      </c>
      <c r="B11" s="32" t="s">
        <v>169</v>
      </c>
      <c r="C11" s="32">
        <v>75</v>
      </c>
      <c r="D11" s="32">
        <v>75</v>
      </c>
      <c r="E11" s="32">
        <f t="shared" si="0"/>
        <v>0</v>
      </c>
      <c r="F11" s="32">
        <v>3.1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159</v>
      </c>
      <c r="C12" s="32">
        <v>267</v>
      </c>
      <c r="D12" s="32">
        <v>302</v>
      </c>
      <c r="E12" s="32">
        <f t="shared" si="0"/>
        <v>35</v>
      </c>
      <c r="F12" s="32">
        <v>3.1</v>
      </c>
      <c r="G12" s="32">
        <f t="shared" si="1"/>
        <v>108.5</v>
      </c>
      <c r="H12" s="32"/>
    </row>
    <row r="13" spans="1:8" ht="30" customHeight="1">
      <c r="A13" s="32">
        <v>11</v>
      </c>
      <c r="B13" s="32" t="s">
        <v>160</v>
      </c>
      <c r="C13" s="32">
        <v>64</v>
      </c>
      <c r="D13" s="32">
        <v>64</v>
      </c>
      <c r="E13" s="32">
        <f t="shared" si="0"/>
        <v>0</v>
      </c>
      <c r="F13" s="32">
        <v>3.1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161</v>
      </c>
      <c r="C14" s="32">
        <v>949</v>
      </c>
      <c r="D14" s="32">
        <v>1004</v>
      </c>
      <c r="E14" s="32">
        <f t="shared" si="0"/>
        <v>55</v>
      </c>
      <c r="F14" s="32">
        <v>3.1</v>
      </c>
      <c r="G14" s="32">
        <f t="shared" si="1"/>
        <v>170.5</v>
      </c>
      <c r="H14" s="32"/>
    </row>
    <row r="15" spans="1:8" ht="30" customHeight="1">
      <c r="A15" s="32">
        <v>13</v>
      </c>
      <c r="B15" s="32" t="s">
        <v>177</v>
      </c>
      <c r="C15" s="32">
        <v>90</v>
      </c>
      <c r="D15" s="32">
        <v>100</v>
      </c>
      <c r="E15" s="32">
        <f t="shared" si="0"/>
        <v>10</v>
      </c>
      <c r="F15" s="32">
        <v>3.1</v>
      </c>
      <c r="G15" s="32">
        <f t="shared" si="1"/>
        <v>31</v>
      </c>
      <c r="H15" s="32"/>
    </row>
    <row r="16" spans="1:8" ht="30" customHeight="1">
      <c r="A16" s="32">
        <v>14</v>
      </c>
      <c r="B16" s="32" t="s">
        <v>162</v>
      </c>
      <c r="C16" s="32">
        <v>320</v>
      </c>
      <c r="D16" s="32">
        <v>355</v>
      </c>
      <c r="E16" s="32">
        <f t="shared" si="0"/>
        <v>35</v>
      </c>
      <c r="F16" s="32">
        <v>3.1</v>
      </c>
      <c r="G16" s="32">
        <f t="shared" si="1"/>
        <v>108.5</v>
      </c>
      <c r="H16" s="32"/>
    </row>
    <row r="17" spans="1:8" ht="30" customHeight="1">
      <c r="A17" s="32">
        <v>15</v>
      </c>
      <c r="B17" s="32" t="s">
        <v>163</v>
      </c>
      <c r="C17" s="32">
        <v>154</v>
      </c>
      <c r="D17" s="32">
        <v>162</v>
      </c>
      <c r="E17" s="32">
        <f t="shared" si="0"/>
        <v>8</v>
      </c>
      <c r="F17" s="32">
        <v>3.1</v>
      </c>
      <c r="G17" s="32">
        <f t="shared" si="1"/>
        <v>24.8</v>
      </c>
      <c r="H17" s="32"/>
    </row>
    <row r="18" spans="1:8" ht="30" customHeight="1">
      <c r="A18" s="32">
        <v>16</v>
      </c>
      <c r="B18" s="32" t="s">
        <v>164</v>
      </c>
      <c r="C18" s="32">
        <v>290</v>
      </c>
      <c r="D18" s="32">
        <v>315</v>
      </c>
      <c r="E18" s="32">
        <f t="shared" si="0"/>
        <v>25</v>
      </c>
      <c r="F18" s="32">
        <v>3.1</v>
      </c>
      <c r="G18" s="32">
        <f t="shared" si="1"/>
        <v>77.5</v>
      </c>
      <c r="H18" s="32"/>
    </row>
    <row r="19" spans="1:8" ht="30" customHeight="1">
      <c r="A19" s="5">
        <v>17</v>
      </c>
      <c r="B19" s="5" t="s">
        <v>165</v>
      </c>
      <c r="C19" s="33"/>
      <c r="D19" s="33"/>
      <c r="E19" s="32">
        <f t="shared" si="0"/>
        <v>0</v>
      </c>
      <c r="F19" s="32">
        <v>3.1</v>
      </c>
      <c r="G19" s="32">
        <f t="shared" si="1"/>
        <v>0</v>
      </c>
      <c r="H19" s="33"/>
    </row>
    <row r="20" spans="1:8" ht="30" customHeight="1">
      <c r="A20" s="5">
        <v>18</v>
      </c>
      <c r="B20" s="5" t="s">
        <v>166</v>
      </c>
      <c r="C20" s="32">
        <v>221</v>
      </c>
      <c r="D20" s="32">
        <v>281</v>
      </c>
      <c r="E20" s="32">
        <f t="shared" si="0"/>
        <v>60</v>
      </c>
      <c r="F20" s="32">
        <v>3.1</v>
      </c>
      <c r="G20" s="32">
        <f t="shared" si="1"/>
        <v>186</v>
      </c>
      <c r="H20" s="33"/>
    </row>
    <row r="21" spans="1:8" ht="30" customHeight="1">
      <c r="A21" s="5">
        <v>19</v>
      </c>
      <c r="B21" s="5" t="s">
        <v>167</v>
      </c>
      <c r="C21" s="33"/>
      <c r="D21" s="33"/>
      <c r="E21" s="32">
        <f>SUM(E3:E20)</f>
        <v>381</v>
      </c>
      <c r="F21" s="33"/>
      <c r="G21" s="32">
        <f>SUM(G3:G20)</f>
        <v>1181.1</v>
      </c>
      <c r="H21" s="33"/>
    </row>
    <row r="22" spans="3:8" ht="14.25">
      <c r="C22" s="35"/>
      <c r="D22" s="35"/>
      <c r="E22" s="35"/>
      <c r="F22" s="35"/>
      <c r="G22" s="35"/>
      <c r="H22" s="35"/>
    </row>
    <row r="23" spans="2:7" ht="14.25">
      <c r="B23" s="38" t="s">
        <v>183</v>
      </c>
      <c r="G23" t="s">
        <v>181</v>
      </c>
    </row>
    <row r="24" ht="14.25">
      <c r="B24" s="38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1"/>
      <c r="B1" s="41"/>
      <c r="C1" s="41"/>
      <c r="D1" s="41"/>
      <c r="E1" s="41"/>
      <c r="F1" s="41"/>
      <c r="G1" s="41"/>
      <c r="H1" s="41"/>
      <c r="I1" s="41"/>
    </row>
    <row r="2" spans="1:9" ht="20.25">
      <c r="A2" s="42" t="s">
        <v>185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43" t="s">
        <v>0</v>
      </c>
      <c r="B3" s="43" t="s">
        <v>1</v>
      </c>
      <c r="C3" s="53"/>
      <c r="D3" s="43" t="s">
        <v>4</v>
      </c>
      <c r="E3" s="43"/>
      <c r="F3" s="53" t="s">
        <v>43</v>
      </c>
      <c r="G3" s="39" t="s">
        <v>44</v>
      </c>
      <c r="H3" s="39" t="s">
        <v>45</v>
      </c>
      <c r="I3" s="43" t="s">
        <v>46</v>
      </c>
    </row>
    <row r="4" spans="1:9" ht="18" customHeight="1">
      <c r="A4" s="43"/>
      <c r="B4" s="43"/>
      <c r="C4" s="54"/>
      <c r="D4" s="2" t="s">
        <v>5</v>
      </c>
      <c r="E4" s="2" t="s">
        <v>6</v>
      </c>
      <c r="F4" s="54"/>
      <c r="G4" s="40"/>
      <c r="H4" s="40"/>
      <c r="I4" s="43"/>
    </row>
    <row r="5" spans="1:9" ht="30.75" customHeight="1">
      <c r="A5" s="2">
        <v>1</v>
      </c>
      <c r="B5" s="2" t="s">
        <v>10</v>
      </c>
      <c r="C5" s="2"/>
      <c r="D5" s="2">
        <v>1455</v>
      </c>
      <c r="E5" s="2">
        <v>1500</v>
      </c>
      <c r="F5" s="2">
        <f>E5-D5</f>
        <v>45</v>
      </c>
      <c r="G5" s="2">
        <v>3.1</v>
      </c>
      <c r="H5" s="2">
        <f>F5*G5</f>
        <v>139.5</v>
      </c>
      <c r="I5" s="2"/>
    </row>
    <row r="6" spans="1:9" ht="30.75" customHeight="1">
      <c r="A6" s="2">
        <v>2</v>
      </c>
      <c r="B6" s="2" t="s">
        <v>184</v>
      </c>
      <c r="C6" s="2"/>
      <c r="D6" s="2">
        <v>2812</v>
      </c>
      <c r="E6" s="2">
        <v>2818</v>
      </c>
      <c r="F6" s="2">
        <f aca="true" t="shared" si="0" ref="F6:F20">E6-D6</f>
        <v>6</v>
      </c>
      <c r="G6" s="2">
        <v>3.1</v>
      </c>
      <c r="H6" s="2">
        <f aca="true" t="shared" si="1" ref="H6:H21">F6*G6</f>
        <v>18.6</v>
      </c>
      <c r="I6" s="2"/>
    </row>
    <row r="7" spans="1:9" ht="30.75" customHeight="1">
      <c r="A7" s="46">
        <v>3</v>
      </c>
      <c r="B7" s="46" t="s">
        <v>11</v>
      </c>
      <c r="C7" s="3" t="s">
        <v>77</v>
      </c>
      <c r="D7" s="3">
        <v>4911</v>
      </c>
      <c r="E7" s="3">
        <v>5103</v>
      </c>
      <c r="F7" s="2">
        <f t="shared" si="0"/>
        <v>192</v>
      </c>
      <c r="G7" s="2">
        <v>3.1</v>
      </c>
      <c r="H7" s="2">
        <f t="shared" si="1"/>
        <v>595.2</v>
      </c>
      <c r="I7" s="2"/>
    </row>
    <row r="8" spans="1:9" ht="30.75" customHeight="1">
      <c r="A8" s="47"/>
      <c r="B8" s="47"/>
      <c r="C8" s="3" t="s">
        <v>78</v>
      </c>
      <c r="D8" s="3">
        <v>454</v>
      </c>
      <c r="E8" s="3">
        <v>533</v>
      </c>
      <c r="F8" s="2">
        <f t="shared" si="0"/>
        <v>79</v>
      </c>
      <c r="G8" s="2">
        <v>3.1</v>
      </c>
      <c r="H8" s="2">
        <f t="shared" si="1"/>
        <v>244.9</v>
      </c>
      <c r="I8" s="2"/>
    </row>
    <row r="9" spans="1:9" ht="30.75" customHeight="1">
      <c r="A9" s="48"/>
      <c r="B9" s="3" t="s">
        <v>47</v>
      </c>
      <c r="C9" s="27"/>
      <c r="D9" s="3"/>
      <c r="E9" s="3"/>
      <c r="F9" s="2">
        <f>(F7+F8)-50</f>
        <v>221</v>
      </c>
      <c r="G9" s="2">
        <v>3.1</v>
      </c>
      <c r="H9" s="2">
        <f t="shared" si="1"/>
        <v>685.1</v>
      </c>
      <c r="I9" s="2"/>
    </row>
    <row r="10" spans="1:9" ht="30.75" customHeight="1">
      <c r="A10" s="3">
        <v>4</v>
      </c>
      <c r="B10" s="3" t="s">
        <v>23</v>
      </c>
      <c r="C10" s="30"/>
      <c r="D10" s="3">
        <v>126</v>
      </c>
      <c r="E10" s="3">
        <v>129</v>
      </c>
      <c r="F10" s="2">
        <f>E10-D10</f>
        <v>3</v>
      </c>
      <c r="G10" s="2">
        <v>3.1</v>
      </c>
      <c r="H10" s="2">
        <f t="shared" si="1"/>
        <v>9.3</v>
      </c>
      <c r="I10" s="2"/>
    </row>
    <row r="11" spans="1:9" ht="30.75" customHeight="1">
      <c r="A11" s="3">
        <v>5</v>
      </c>
      <c r="B11" s="3" t="s">
        <v>171</v>
      </c>
      <c r="C11" s="18"/>
      <c r="D11" s="3">
        <v>1229</v>
      </c>
      <c r="E11" s="3">
        <v>1294</v>
      </c>
      <c r="F11" s="2">
        <f t="shared" si="0"/>
        <v>65</v>
      </c>
      <c r="G11" s="2">
        <v>3.1</v>
      </c>
      <c r="H11" s="2">
        <f t="shared" si="1"/>
        <v>201.5</v>
      </c>
      <c r="I11" s="2"/>
    </row>
    <row r="12" spans="1:9" ht="30.75" customHeight="1">
      <c r="A12" s="46">
        <v>6</v>
      </c>
      <c r="B12" s="46" t="s">
        <v>26</v>
      </c>
      <c r="C12" s="3" t="s">
        <v>77</v>
      </c>
      <c r="D12" s="3">
        <v>4992</v>
      </c>
      <c r="E12" s="3">
        <v>5181</v>
      </c>
      <c r="F12" s="2">
        <f t="shared" si="0"/>
        <v>189</v>
      </c>
      <c r="G12" s="2">
        <v>3.1</v>
      </c>
      <c r="H12" s="2">
        <f t="shared" si="1"/>
        <v>585.9</v>
      </c>
      <c r="I12" s="2"/>
    </row>
    <row r="13" spans="1:9" ht="30.75" customHeight="1">
      <c r="A13" s="47"/>
      <c r="B13" s="47"/>
      <c r="C13" s="3" t="s">
        <v>78</v>
      </c>
      <c r="D13" s="3">
        <v>109</v>
      </c>
      <c r="E13" s="3">
        <v>180</v>
      </c>
      <c r="F13" s="2">
        <f t="shared" si="0"/>
        <v>71</v>
      </c>
      <c r="G13" s="2">
        <v>3.1</v>
      </c>
      <c r="H13" s="2">
        <f t="shared" si="1"/>
        <v>220.1</v>
      </c>
      <c r="I13" s="2"/>
    </row>
    <row r="14" spans="1:9" ht="30.75" customHeight="1">
      <c r="A14" s="47"/>
      <c r="B14" s="47"/>
      <c r="C14" s="3" t="s">
        <v>79</v>
      </c>
      <c r="D14" s="3">
        <v>1290</v>
      </c>
      <c r="E14" s="3">
        <v>1319</v>
      </c>
      <c r="F14" s="2">
        <f t="shared" si="0"/>
        <v>29</v>
      </c>
      <c r="G14" s="2">
        <v>3.1</v>
      </c>
      <c r="H14" s="2">
        <f t="shared" si="1"/>
        <v>89.9</v>
      </c>
      <c r="I14" s="2"/>
    </row>
    <row r="15" spans="1:9" ht="30.75" customHeight="1">
      <c r="A15" s="47"/>
      <c r="B15" s="48"/>
      <c r="C15" s="3" t="s">
        <v>80</v>
      </c>
      <c r="D15" s="3">
        <v>1384</v>
      </c>
      <c r="E15" s="3">
        <v>1401</v>
      </c>
      <c r="F15" s="2">
        <f t="shared" si="0"/>
        <v>17</v>
      </c>
      <c r="G15" s="2">
        <v>3.1</v>
      </c>
      <c r="H15" s="2">
        <f t="shared" si="1"/>
        <v>52.7</v>
      </c>
      <c r="I15" s="2"/>
    </row>
    <row r="16" spans="1:9" ht="30.75" customHeight="1">
      <c r="A16" s="47"/>
      <c r="B16" s="16" t="s">
        <v>47</v>
      </c>
      <c r="C16" s="16"/>
      <c r="D16" s="3"/>
      <c r="E16" s="3"/>
      <c r="F16" s="2">
        <f>F12+F13+F14+F15</f>
        <v>306</v>
      </c>
      <c r="G16" s="2">
        <v>3.1</v>
      </c>
      <c r="H16" s="2">
        <f t="shared" si="1"/>
        <v>948.6</v>
      </c>
      <c r="I16" s="2"/>
    </row>
    <row r="17" spans="1:9" ht="30.75" customHeight="1">
      <c r="A17" s="46">
        <v>7</v>
      </c>
      <c r="B17" s="46" t="s">
        <v>31</v>
      </c>
      <c r="C17" s="3" t="s">
        <v>77</v>
      </c>
      <c r="D17" s="3">
        <v>2067</v>
      </c>
      <c r="E17" s="3">
        <v>2189</v>
      </c>
      <c r="F17" s="2">
        <f t="shared" si="0"/>
        <v>122</v>
      </c>
      <c r="G17" s="2">
        <v>3.1</v>
      </c>
      <c r="H17" s="2">
        <f t="shared" si="1"/>
        <v>378.2</v>
      </c>
      <c r="I17" s="2"/>
    </row>
    <row r="18" spans="1:9" ht="30.75" customHeight="1">
      <c r="A18" s="47"/>
      <c r="B18" s="47"/>
      <c r="C18" s="3" t="s">
        <v>78</v>
      </c>
      <c r="D18" s="3">
        <v>6332</v>
      </c>
      <c r="E18" s="3">
        <v>6371</v>
      </c>
      <c r="F18" s="2">
        <f t="shared" si="0"/>
        <v>39</v>
      </c>
      <c r="G18" s="2">
        <v>3.1</v>
      </c>
      <c r="H18" s="2">
        <f t="shared" si="1"/>
        <v>120.9</v>
      </c>
      <c r="I18" s="2"/>
    </row>
    <row r="19" spans="1:9" ht="30.75" customHeight="1">
      <c r="A19" s="47"/>
      <c r="B19" s="47"/>
      <c r="C19" s="3" t="s">
        <v>81</v>
      </c>
      <c r="D19" s="3">
        <v>111</v>
      </c>
      <c r="E19" s="3">
        <v>116</v>
      </c>
      <c r="F19" s="2">
        <f t="shared" si="0"/>
        <v>5</v>
      </c>
      <c r="G19" s="2">
        <v>3.1</v>
      </c>
      <c r="H19" s="2">
        <f t="shared" si="1"/>
        <v>15.5</v>
      </c>
      <c r="I19" s="2"/>
    </row>
    <row r="20" spans="1:9" ht="30.75" customHeight="1">
      <c r="A20" s="47"/>
      <c r="B20" s="48"/>
      <c r="C20" s="3" t="s">
        <v>82</v>
      </c>
      <c r="D20" s="3">
        <v>428</v>
      </c>
      <c r="E20" s="3">
        <v>444</v>
      </c>
      <c r="F20" s="2">
        <f t="shared" si="0"/>
        <v>16</v>
      </c>
      <c r="G20" s="2">
        <v>3.1</v>
      </c>
      <c r="H20" s="2">
        <f t="shared" si="1"/>
        <v>49.6</v>
      </c>
      <c r="I20" s="2"/>
    </row>
    <row r="21" spans="1:9" ht="30.75" customHeight="1">
      <c r="A21" s="48"/>
      <c r="B21" s="18" t="s">
        <v>47</v>
      </c>
      <c r="C21" s="18"/>
      <c r="D21" s="3"/>
      <c r="E21" s="3"/>
      <c r="F21" s="2">
        <f>F17+F18+F19+F20</f>
        <v>182</v>
      </c>
      <c r="G21" s="2">
        <v>3.1</v>
      </c>
      <c r="H21" s="2">
        <f t="shared" si="1"/>
        <v>564.2</v>
      </c>
      <c r="I21" s="2"/>
    </row>
    <row r="22" spans="1:9" ht="30.75" customHeight="1">
      <c r="A22" s="18">
        <v>8</v>
      </c>
      <c r="B22" s="18" t="s">
        <v>91</v>
      </c>
      <c r="C22" s="18"/>
      <c r="D22" s="3">
        <v>118</v>
      </c>
      <c r="E22" s="3">
        <v>121</v>
      </c>
      <c r="F22" s="2">
        <f>E22-D22</f>
        <v>3</v>
      </c>
      <c r="G22" s="2">
        <v>3.1</v>
      </c>
      <c r="H22" s="2">
        <f>F22*G22</f>
        <v>9.3</v>
      </c>
      <c r="I22" s="2"/>
    </row>
    <row r="23" spans="1:9" ht="30.75" customHeight="1">
      <c r="A23" s="7" t="s">
        <v>9</v>
      </c>
      <c r="B23" s="7" t="s">
        <v>8</v>
      </c>
      <c r="C23" s="7"/>
      <c r="D23" s="2"/>
      <c r="E23" s="2"/>
      <c r="F23" s="2">
        <f>F5+F6+F9+F10+F11+F16+F21+F22</f>
        <v>831</v>
      </c>
      <c r="G23" s="2"/>
      <c r="H23" s="2">
        <f>H5+H6+H9+H10+H11+H16+H21+H22</f>
        <v>2576.1000000000004</v>
      </c>
      <c r="I23" s="2"/>
    </row>
    <row r="24" spans="1:9" ht="14.25">
      <c r="A24" s="8" t="s">
        <v>97</v>
      </c>
      <c r="B24" s="8"/>
      <c r="C24" s="8"/>
      <c r="D24" s="8"/>
      <c r="E24" s="8"/>
      <c r="F24" s="8"/>
      <c r="G24" s="8"/>
      <c r="H24" s="8"/>
      <c r="I24" s="8"/>
    </row>
    <row r="26" spans="1:7" ht="14.25">
      <c r="A26" t="s">
        <v>180</v>
      </c>
      <c r="G26" t="s">
        <v>181</v>
      </c>
    </row>
  </sheetData>
  <sheetProtection/>
  <mergeCells count="16">
    <mergeCell ref="G3:G4"/>
    <mergeCell ref="B12:B15"/>
    <mergeCell ref="A12:A16"/>
    <mergeCell ref="B7:B8"/>
    <mergeCell ref="F3:F4"/>
    <mergeCell ref="A7:A9"/>
    <mergeCell ref="B17:B20"/>
    <mergeCell ref="A17:A21"/>
    <mergeCell ref="C3:C4"/>
    <mergeCell ref="A1:I1"/>
    <mergeCell ref="A2:I2"/>
    <mergeCell ref="A3:A4"/>
    <mergeCell ref="B3:B4"/>
    <mergeCell ref="D3:E3"/>
    <mergeCell ref="I3:I4"/>
    <mergeCell ref="H3:H4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18" sqref="D18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42" t="s">
        <v>186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39" t="s">
        <v>44</v>
      </c>
      <c r="G3" s="39" t="s">
        <v>45</v>
      </c>
      <c r="H3" s="53" t="s">
        <v>46</v>
      </c>
    </row>
    <row r="4" spans="1:8" ht="14.25">
      <c r="A4" s="54"/>
      <c r="B4" s="54"/>
      <c r="C4" s="2" t="s">
        <v>34</v>
      </c>
      <c r="D4" s="2" t="s">
        <v>35</v>
      </c>
      <c r="E4" s="54"/>
      <c r="F4" s="40"/>
      <c r="G4" s="40"/>
      <c r="H4" s="54"/>
    </row>
    <row r="5" spans="1:8" ht="27.75" customHeight="1">
      <c r="A5" s="2">
        <v>1</v>
      </c>
      <c r="B5" s="3" t="s">
        <v>62</v>
      </c>
      <c r="C5" s="2">
        <v>55218</v>
      </c>
      <c r="D5" s="2">
        <v>56059</v>
      </c>
      <c r="E5" s="2">
        <f aca="true" t="shared" si="0" ref="E5:E12">D5-C5</f>
        <v>841</v>
      </c>
      <c r="F5" s="2">
        <v>0.52</v>
      </c>
      <c r="G5" s="2">
        <f>E5*F5</f>
        <v>437.32</v>
      </c>
      <c r="H5" s="2"/>
    </row>
    <row r="6" spans="1:8" ht="27.75" customHeight="1">
      <c r="A6" s="2">
        <v>2</v>
      </c>
      <c r="B6" s="3" t="s">
        <v>63</v>
      </c>
      <c r="C6" s="2">
        <v>57399</v>
      </c>
      <c r="D6" s="2">
        <v>58490</v>
      </c>
      <c r="E6" s="2">
        <f t="shared" si="0"/>
        <v>1091</v>
      </c>
      <c r="F6" s="2">
        <v>0.52</v>
      </c>
      <c r="G6" s="2">
        <f aca="true" t="shared" si="1" ref="G6:G17">E6*F6</f>
        <v>567.32</v>
      </c>
      <c r="H6" s="2"/>
    </row>
    <row r="7" spans="1:8" ht="27.75" customHeight="1">
      <c r="A7" s="2">
        <v>3</v>
      </c>
      <c r="B7" s="3" t="s">
        <v>64</v>
      </c>
      <c r="C7" s="2">
        <v>58273</v>
      </c>
      <c r="D7" s="2">
        <v>59213</v>
      </c>
      <c r="E7" s="2">
        <f t="shared" si="0"/>
        <v>940</v>
      </c>
      <c r="F7" s="2">
        <v>0.52</v>
      </c>
      <c r="G7" s="2">
        <f t="shared" si="1"/>
        <v>488.8</v>
      </c>
      <c r="H7" s="2"/>
    </row>
    <row r="8" spans="1:8" ht="27.75" customHeight="1">
      <c r="A8" s="46">
        <v>4</v>
      </c>
      <c r="B8" s="46" t="s">
        <v>65</v>
      </c>
      <c r="C8" s="16">
        <v>39134</v>
      </c>
      <c r="D8" s="16">
        <v>39477</v>
      </c>
      <c r="E8" s="16">
        <f t="shared" si="0"/>
        <v>343</v>
      </c>
      <c r="F8" s="2">
        <v>0.52</v>
      </c>
      <c r="G8" s="2">
        <f t="shared" si="1"/>
        <v>178.36</v>
      </c>
      <c r="H8" s="2"/>
    </row>
    <row r="9" spans="1:8" ht="27.75" customHeight="1">
      <c r="A9" s="48"/>
      <c r="B9" s="48"/>
      <c r="C9" s="16">
        <v>78398</v>
      </c>
      <c r="D9" s="16">
        <v>79483</v>
      </c>
      <c r="E9" s="16">
        <f t="shared" si="0"/>
        <v>1085</v>
      </c>
      <c r="F9" s="2">
        <v>0.52</v>
      </c>
      <c r="G9" s="2">
        <f t="shared" si="1"/>
        <v>564.2</v>
      </c>
      <c r="H9" s="2"/>
    </row>
    <row r="10" spans="1:8" ht="27.75" customHeight="1">
      <c r="A10" s="17"/>
      <c r="B10" s="17" t="s">
        <v>172</v>
      </c>
      <c r="C10" s="16"/>
      <c r="D10" s="16"/>
      <c r="E10" s="16">
        <f>E8+E9</f>
        <v>1428</v>
      </c>
      <c r="F10" s="2">
        <v>0.52</v>
      </c>
      <c r="G10" s="2">
        <f>G8+G9</f>
        <v>742.5600000000001</v>
      </c>
      <c r="H10" s="2"/>
    </row>
    <row r="11" spans="1:8" ht="27.75" customHeight="1">
      <c r="A11" s="58">
        <v>5</v>
      </c>
      <c r="B11" s="58" t="s">
        <v>36</v>
      </c>
      <c r="C11" s="4">
        <v>32826</v>
      </c>
      <c r="D11" s="4">
        <v>33789</v>
      </c>
      <c r="E11" s="4">
        <f t="shared" si="0"/>
        <v>963</v>
      </c>
      <c r="F11" s="2">
        <v>0.52</v>
      </c>
      <c r="G11" s="2">
        <f t="shared" si="1"/>
        <v>500.76</v>
      </c>
      <c r="H11" s="2"/>
    </row>
    <row r="12" spans="1:8" ht="27.75" customHeight="1">
      <c r="A12" s="60"/>
      <c r="B12" s="59"/>
      <c r="C12" s="4">
        <v>17775</v>
      </c>
      <c r="D12" s="4">
        <v>17775</v>
      </c>
      <c r="E12" s="4">
        <f t="shared" si="0"/>
        <v>0</v>
      </c>
      <c r="F12" s="2">
        <v>0.52</v>
      </c>
      <c r="G12" s="2">
        <f t="shared" si="1"/>
        <v>0</v>
      </c>
      <c r="H12" s="2"/>
    </row>
    <row r="13" spans="1:8" ht="27.75" customHeight="1">
      <c r="A13" s="48"/>
      <c r="B13" s="22" t="s">
        <v>50</v>
      </c>
      <c r="C13" s="4"/>
      <c r="D13" s="4"/>
      <c r="E13" s="4">
        <f>E11+E12</f>
        <v>963</v>
      </c>
      <c r="F13" s="2">
        <v>0.52</v>
      </c>
      <c r="G13" s="2">
        <f t="shared" si="1"/>
        <v>500.76</v>
      </c>
      <c r="H13" s="2"/>
    </row>
    <row r="14" spans="1:8" ht="27.75" customHeight="1">
      <c r="A14" s="2">
        <v>6</v>
      </c>
      <c r="B14" s="3" t="s">
        <v>66</v>
      </c>
      <c r="C14" s="2">
        <v>39160</v>
      </c>
      <c r="D14" s="2">
        <v>39885</v>
      </c>
      <c r="E14" s="4">
        <f>D14-C14</f>
        <v>725</v>
      </c>
      <c r="F14" s="2">
        <v>0.52</v>
      </c>
      <c r="G14" s="2">
        <f t="shared" si="1"/>
        <v>377</v>
      </c>
      <c r="H14" s="2"/>
    </row>
    <row r="15" spans="1:8" ht="27.75" customHeight="1">
      <c r="A15" s="2">
        <v>7</v>
      </c>
      <c r="B15" s="3" t="s">
        <v>67</v>
      </c>
      <c r="C15" s="2">
        <v>30692</v>
      </c>
      <c r="D15" s="2">
        <v>31210</v>
      </c>
      <c r="E15" s="4">
        <f>D15-C15</f>
        <v>518</v>
      </c>
      <c r="F15" s="2">
        <v>0.52</v>
      </c>
      <c r="G15" s="2">
        <f t="shared" si="1"/>
        <v>269.36</v>
      </c>
      <c r="H15" s="2"/>
    </row>
    <row r="16" spans="1:8" ht="27.75" customHeight="1">
      <c r="A16" s="2">
        <v>8</v>
      </c>
      <c r="B16" s="3" t="s">
        <v>68</v>
      </c>
      <c r="C16" s="2">
        <v>32642</v>
      </c>
      <c r="D16" s="2">
        <v>33002</v>
      </c>
      <c r="E16" s="4">
        <f>(D16-C16)</f>
        <v>360</v>
      </c>
      <c r="F16" s="2">
        <v>0.52</v>
      </c>
      <c r="G16" s="2">
        <f t="shared" si="1"/>
        <v>187.20000000000002</v>
      </c>
      <c r="H16" s="2"/>
    </row>
    <row r="17" spans="1:8" ht="27.75" customHeight="1">
      <c r="A17" s="2">
        <v>10</v>
      </c>
      <c r="B17" s="3" t="s">
        <v>49</v>
      </c>
      <c r="C17" s="2">
        <v>5662</v>
      </c>
      <c r="D17" s="2">
        <v>5733</v>
      </c>
      <c r="E17" s="4">
        <f>(D17-C17)*40</f>
        <v>2840</v>
      </c>
      <c r="F17" s="2">
        <v>0.52</v>
      </c>
      <c r="G17" s="2">
        <f t="shared" si="1"/>
        <v>1476.8</v>
      </c>
      <c r="H17" s="2"/>
    </row>
    <row r="18" spans="1:8" ht="27.75" customHeight="1">
      <c r="A18" s="7" t="s">
        <v>37</v>
      </c>
      <c r="B18" s="3" t="s">
        <v>8</v>
      </c>
      <c r="C18" s="2"/>
      <c r="D18" s="2"/>
      <c r="E18" s="2">
        <f>E5+E6+E7+E10+E13+E14+E15+E16+E17</f>
        <v>9706</v>
      </c>
      <c r="F18" s="2"/>
      <c r="G18" s="2">
        <f>G5+G6+G7+G10+G13+G14+G15+G16+G17</f>
        <v>5047.12</v>
      </c>
      <c r="H18" s="2"/>
    </row>
    <row r="20" ht="15.75">
      <c r="A20" t="s">
        <v>38</v>
      </c>
    </row>
    <row r="22" spans="1:6" ht="14.25">
      <c r="A22" t="s">
        <v>180</v>
      </c>
      <c r="F22" t="s">
        <v>181</v>
      </c>
    </row>
  </sheetData>
  <sheetProtection/>
  <mergeCells count="13">
    <mergeCell ref="B11:B12"/>
    <mergeCell ref="A11:A13"/>
    <mergeCell ref="B8:B9"/>
    <mergeCell ref="A8:A9"/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2">
      <selection activeCell="D18" sqref="D1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42" t="s">
        <v>186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4</v>
      </c>
      <c r="D3" s="57"/>
      <c r="E3" s="53" t="s">
        <v>43</v>
      </c>
      <c r="F3" s="39" t="s">
        <v>44</v>
      </c>
      <c r="G3" s="39" t="s">
        <v>51</v>
      </c>
      <c r="H3" s="53" t="s">
        <v>42</v>
      </c>
    </row>
    <row r="4" spans="1:8" ht="14.25">
      <c r="A4" s="54"/>
      <c r="B4" s="54"/>
      <c r="C4" s="2" t="s">
        <v>5</v>
      </c>
      <c r="D4" s="2" t="s">
        <v>6</v>
      </c>
      <c r="E4" s="54"/>
      <c r="F4" s="40"/>
      <c r="G4" s="40"/>
      <c r="H4" s="54"/>
    </row>
    <row r="5" spans="1:8" ht="27.75" customHeight="1">
      <c r="A5" s="46">
        <v>1</v>
      </c>
      <c r="B5" s="46" t="s">
        <v>62</v>
      </c>
      <c r="C5" s="2">
        <v>1889</v>
      </c>
      <c r="D5" s="2">
        <v>1909</v>
      </c>
      <c r="E5" s="2">
        <f>D5-C5</f>
        <v>20</v>
      </c>
      <c r="F5" s="2">
        <v>3.1</v>
      </c>
      <c r="G5" s="2">
        <f>E5*F5</f>
        <v>62</v>
      </c>
      <c r="H5" s="2"/>
    </row>
    <row r="6" spans="1:8" ht="27.75" customHeight="1">
      <c r="A6" s="47"/>
      <c r="B6" s="48"/>
      <c r="C6" s="2">
        <v>169</v>
      </c>
      <c r="D6" s="2">
        <v>188</v>
      </c>
      <c r="E6" s="2">
        <f>D6-C6</f>
        <v>19</v>
      </c>
      <c r="F6" s="2">
        <v>3.1</v>
      </c>
      <c r="G6" s="2">
        <f>E6*F6</f>
        <v>58.9</v>
      </c>
      <c r="H6" s="2"/>
    </row>
    <row r="7" spans="1:8" ht="27.75" customHeight="1">
      <c r="A7" s="48"/>
      <c r="B7" s="3" t="s">
        <v>172</v>
      </c>
      <c r="C7" s="2"/>
      <c r="D7" s="2"/>
      <c r="E7" s="2">
        <f>E5+E6</f>
        <v>39</v>
      </c>
      <c r="F7" s="2">
        <v>3.1</v>
      </c>
      <c r="G7" s="2">
        <f>G5+G6</f>
        <v>120.9</v>
      </c>
      <c r="H7" s="2"/>
    </row>
    <row r="8" spans="1:8" ht="27.75" customHeight="1">
      <c r="A8" s="2">
        <v>2</v>
      </c>
      <c r="B8" s="3" t="s">
        <v>63</v>
      </c>
      <c r="C8" s="2">
        <v>2056</v>
      </c>
      <c r="D8" s="2">
        <v>2096</v>
      </c>
      <c r="E8" s="2">
        <f aca="true" t="shared" si="0" ref="E8:E17">D8-C8</f>
        <v>40</v>
      </c>
      <c r="F8" s="2">
        <v>3.1</v>
      </c>
      <c r="G8" s="2">
        <f aca="true" t="shared" si="1" ref="G8:G17">E8*F8</f>
        <v>124</v>
      </c>
      <c r="H8" s="2"/>
    </row>
    <row r="9" spans="1:8" ht="27.75" customHeight="1">
      <c r="A9" s="46">
        <v>3</v>
      </c>
      <c r="B9" s="46" t="s">
        <v>64</v>
      </c>
      <c r="C9" s="2">
        <v>1745</v>
      </c>
      <c r="D9" s="2">
        <v>1760</v>
      </c>
      <c r="E9" s="2">
        <f t="shared" si="0"/>
        <v>15</v>
      </c>
      <c r="F9" s="2">
        <v>3.1</v>
      </c>
      <c r="G9" s="2">
        <f t="shared" si="1"/>
        <v>46.5</v>
      </c>
      <c r="H9" s="2"/>
    </row>
    <row r="10" spans="1:8" ht="27.75" customHeight="1">
      <c r="A10" s="47"/>
      <c r="B10" s="48"/>
      <c r="C10" s="2">
        <v>755</v>
      </c>
      <c r="D10" s="2">
        <v>801</v>
      </c>
      <c r="E10" s="2">
        <f t="shared" si="0"/>
        <v>46</v>
      </c>
      <c r="F10" s="2">
        <v>3.1</v>
      </c>
      <c r="G10" s="2">
        <f t="shared" si="1"/>
        <v>142.6</v>
      </c>
      <c r="H10" s="2"/>
    </row>
    <row r="11" spans="1:8" ht="27.75" customHeight="1">
      <c r="A11" s="48"/>
      <c r="B11" s="17" t="s">
        <v>172</v>
      </c>
      <c r="C11" s="2"/>
      <c r="D11" s="2"/>
      <c r="E11" s="2">
        <f>E9+E10</f>
        <v>61</v>
      </c>
      <c r="F11" s="2">
        <v>3.1</v>
      </c>
      <c r="G11" s="2">
        <f>G9+G10</f>
        <v>189.1</v>
      </c>
      <c r="H11" s="2"/>
    </row>
    <row r="12" spans="1:8" ht="27.75" customHeight="1">
      <c r="A12" s="46">
        <v>4</v>
      </c>
      <c r="B12" s="46" t="s">
        <v>69</v>
      </c>
      <c r="C12" s="2">
        <v>1751</v>
      </c>
      <c r="D12" s="2">
        <v>1799</v>
      </c>
      <c r="E12" s="2">
        <f t="shared" si="0"/>
        <v>48</v>
      </c>
      <c r="F12" s="2">
        <v>3.1</v>
      </c>
      <c r="G12" s="2">
        <f t="shared" si="1"/>
        <v>148.8</v>
      </c>
      <c r="H12" s="2"/>
    </row>
    <row r="13" spans="1:8" ht="27.75" customHeight="1">
      <c r="A13" s="47"/>
      <c r="B13" s="48"/>
      <c r="C13" s="2">
        <v>4318</v>
      </c>
      <c r="D13" s="2">
        <v>4376</v>
      </c>
      <c r="E13" s="2">
        <f t="shared" si="0"/>
        <v>58</v>
      </c>
      <c r="F13" s="2">
        <v>3.1</v>
      </c>
      <c r="G13" s="2">
        <f t="shared" si="1"/>
        <v>179.8</v>
      </c>
      <c r="H13" s="2"/>
    </row>
    <row r="14" spans="1:8" ht="27.75" customHeight="1">
      <c r="A14" s="48"/>
      <c r="B14" s="17" t="s">
        <v>50</v>
      </c>
      <c r="C14" s="2"/>
      <c r="D14" s="2"/>
      <c r="E14" s="2">
        <f>E12+E13</f>
        <v>106</v>
      </c>
      <c r="F14" s="2">
        <v>3.1</v>
      </c>
      <c r="G14" s="2">
        <f t="shared" si="1"/>
        <v>328.6</v>
      </c>
      <c r="H14" s="2"/>
    </row>
    <row r="15" spans="1:8" ht="27.75" customHeight="1">
      <c r="A15" s="20">
        <v>5</v>
      </c>
      <c r="B15" s="21" t="s">
        <v>7</v>
      </c>
      <c r="C15" s="2">
        <v>1902</v>
      </c>
      <c r="D15" s="2">
        <v>1952</v>
      </c>
      <c r="E15" s="2">
        <f t="shared" si="0"/>
        <v>50</v>
      </c>
      <c r="F15" s="2">
        <v>3.1</v>
      </c>
      <c r="G15" s="2">
        <f t="shared" si="1"/>
        <v>155</v>
      </c>
      <c r="H15" s="2"/>
    </row>
    <row r="16" spans="1:8" ht="27.75" customHeight="1">
      <c r="A16" s="2">
        <v>6</v>
      </c>
      <c r="B16" s="3" t="s">
        <v>66</v>
      </c>
      <c r="C16" s="2">
        <v>2654</v>
      </c>
      <c r="D16" s="2">
        <v>2689</v>
      </c>
      <c r="E16" s="2">
        <f t="shared" si="0"/>
        <v>35</v>
      </c>
      <c r="F16" s="2">
        <v>3.1</v>
      </c>
      <c r="G16" s="2">
        <f t="shared" si="1"/>
        <v>108.5</v>
      </c>
      <c r="H16" s="2"/>
    </row>
    <row r="17" spans="1:8" ht="27.75" customHeight="1">
      <c r="A17" s="2">
        <v>7</v>
      </c>
      <c r="B17" s="3" t="s">
        <v>67</v>
      </c>
      <c r="C17" s="2">
        <v>3458</v>
      </c>
      <c r="D17" s="2">
        <v>3504</v>
      </c>
      <c r="E17" s="2">
        <f t="shared" si="0"/>
        <v>46</v>
      </c>
      <c r="F17" s="2">
        <v>3.1</v>
      </c>
      <c r="G17" s="2">
        <f t="shared" si="1"/>
        <v>142.6</v>
      </c>
      <c r="H17" s="2"/>
    </row>
    <row r="18" spans="1:8" ht="27.75" customHeight="1">
      <c r="A18" s="2">
        <v>9</v>
      </c>
      <c r="B18" s="3"/>
      <c r="C18" s="2"/>
      <c r="D18" s="2"/>
      <c r="E18" s="2"/>
      <c r="F18" s="2"/>
      <c r="G18" s="2"/>
      <c r="H18" s="2"/>
    </row>
    <row r="19" spans="1:8" ht="27.75" customHeight="1">
      <c r="A19" s="4">
        <v>10</v>
      </c>
      <c r="B19" s="5"/>
      <c r="C19" s="6"/>
      <c r="D19" s="6"/>
      <c r="E19" s="2"/>
      <c r="F19" s="2"/>
      <c r="G19" s="2"/>
      <c r="H19" s="2"/>
    </row>
    <row r="20" spans="1:8" ht="27.75" customHeight="1">
      <c r="A20" s="2">
        <v>11</v>
      </c>
      <c r="B20" s="3"/>
      <c r="C20" s="2"/>
      <c r="D20" s="2"/>
      <c r="E20" s="2"/>
      <c r="F20" s="2"/>
      <c r="G20" s="2"/>
      <c r="H20" s="2"/>
    </row>
    <row r="21" spans="1:8" ht="27.75" customHeight="1">
      <c r="A21" s="2">
        <v>12</v>
      </c>
      <c r="B21" s="3"/>
      <c r="C21" s="2"/>
      <c r="D21" s="2"/>
      <c r="E21" s="2"/>
      <c r="F21" s="2"/>
      <c r="G21" s="2"/>
      <c r="H21" s="2"/>
    </row>
    <row r="22" spans="1:8" ht="27.75" customHeight="1">
      <c r="A22" s="2">
        <v>13</v>
      </c>
      <c r="B22" s="3"/>
      <c r="C22" s="2"/>
      <c r="D22" s="2"/>
      <c r="E22" s="2"/>
      <c r="F22" s="2"/>
      <c r="G22" s="2"/>
      <c r="H22" s="2"/>
    </row>
    <row r="23" spans="1:8" ht="27.75" customHeight="1">
      <c r="A23" s="7" t="s">
        <v>9</v>
      </c>
      <c r="B23" s="3"/>
      <c r="C23" s="2"/>
      <c r="D23" s="2"/>
      <c r="E23" s="2"/>
      <c r="F23" s="2"/>
      <c r="G23" s="2">
        <f>G7+G8+G11+G14+G15+G16+G17</f>
        <v>1168.6999999999998</v>
      </c>
      <c r="H23" s="2"/>
    </row>
    <row r="26" spans="1:7" ht="14.25">
      <c r="A26" t="s">
        <v>180</v>
      </c>
      <c r="G26" t="s">
        <v>181</v>
      </c>
    </row>
  </sheetData>
  <sheetProtection/>
  <mergeCells count="15">
    <mergeCell ref="G3:G4"/>
    <mergeCell ref="B12:B13"/>
    <mergeCell ref="A12:A14"/>
    <mergeCell ref="A1:H1"/>
    <mergeCell ref="A2:H2"/>
    <mergeCell ref="A3:A4"/>
    <mergeCell ref="B3:B4"/>
    <mergeCell ref="C3:D3"/>
    <mergeCell ref="H3:H4"/>
    <mergeCell ref="E3:E4"/>
    <mergeCell ref="F3:F4"/>
    <mergeCell ref="B5:B6"/>
    <mergeCell ref="B9:B10"/>
    <mergeCell ref="A5:A7"/>
    <mergeCell ref="A9:A11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42" t="s">
        <v>187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53" t="s">
        <v>0</v>
      </c>
      <c r="B3" s="53" t="s">
        <v>1</v>
      </c>
      <c r="C3" s="53" t="s">
        <v>93</v>
      </c>
      <c r="D3" s="56" t="s">
        <v>2</v>
      </c>
      <c r="E3" s="57"/>
      <c r="F3" s="53" t="s">
        <v>3</v>
      </c>
      <c r="G3" s="39" t="s">
        <v>44</v>
      </c>
      <c r="H3" s="39" t="s">
        <v>45</v>
      </c>
      <c r="I3" s="53" t="s">
        <v>46</v>
      </c>
    </row>
    <row r="4" spans="1:9" ht="14.25">
      <c r="A4" s="54"/>
      <c r="B4" s="54"/>
      <c r="C4" s="54"/>
      <c r="D4" s="2" t="s">
        <v>34</v>
      </c>
      <c r="E4" s="2" t="s">
        <v>35</v>
      </c>
      <c r="F4" s="54"/>
      <c r="G4" s="40"/>
      <c r="H4" s="40"/>
      <c r="I4" s="54"/>
    </row>
    <row r="5" spans="1:9" ht="28.5" customHeight="1">
      <c r="A5" s="1">
        <v>1</v>
      </c>
      <c r="B5" s="46" t="s">
        <v>52</v>
      </c>
      <c r="C5" s="3"/>
      <c r="D5" s="2">
        <v>40679</v>
      </c>
      <c r="E5" s="2">
        <v>41479</v>
      </c>
      <c r="F5" s="3">
        <f>E5-D5</f>
        <v>800</v>
      </c>
      <c r="G5" s="2">
        <v>0.52</v>
      </c>
      <c r="H5" s="2">
        <f>F5*G5</f>
        <v>416</v>
      </c>
      <c r="I5" s="2"/>
    </row>
    <row r="6" spans="1:9" ht="28.5" customHeight="1">
      <c r="A6" s="46">
        <v>2</v>
      </c>
      <c r="B6" s="48"/>
      <c r="C6" s="3"/>
      <c r="D6" s="2">
        <v>24886</v>
      </c>
      <c r="E6" s="2">
        <v>26189</v>
      </c>
      <c r="F6" s="3">
        <f>E6-D6</f>
        <v>1303</v>
      </c>
      <c r="G6" s="2">
        <v>0.52</v>
      </c>
      <c r="H6" s="2">
        <f aca="true" t="shared" si="0" ref="H6:H19">F6*G6</f>
        <v>677.5600000000001</v>
      </c>
      <c r="I6" s="2"/>
    </row>
    <row r="7" spans="1:9" ht="28.5" customHeight="1">
      <c r="A7" s="48"/>
      <c r="B7" s="17" t="s">
        <v>50</v>
      </c>
      <c r="C7" s="3"/>
      <c r="D7" s="19"/>
      <c r="E7" s="19"/>
      <c r="F7" s="16">
        <f>F5+F6</f>
        <v>2103</v>
      </c>
      <c r="G7" s="2">
        <v>0.52</v>
      </c>
      <c r="H7" s="2">
        <f t="shared" si="0"/>
        <v>1093.56</v>
      </c>
      <c r="I7" s="2"/>
    </row>
    <row r="8" spans="1:9" ht="28.5" customHeight="1">
      <c r="A8" s="16">
        <v>3</v>
      </c>
      <c r="B8" s="16" t="s">
        <v>54</v>
      </c>
      <c r="C8" s="3"/>
      <c r="D8" s="16">
        <v>69392</v>
      </c>
      <c r="E8" s="16">
        <v>70520</v>
      </c>
      <c r="F8" s="16">
        <f>E8-D8</f>
        <v>1128</v>
      </c>
      <c r="G8" s="2">
        <v>0.52</v>
      </c>
      <c r="H8" s="2">
        <f t="shared" si="0"/>
        <v>586.5600000000001</v>
      </c>
      <c r="I8" s="2"/>
    </row>
    <row r="9" spans="1:9" ht="28.5" customHeight="1">
      <c r="A9" s="2">
        <v>4</v>
      </c>
      <c r="B9" s="3" t="s">
        <v>55</v>
      </c>
      <c r="C9" s="3"/>
      <c r="D9" s="2">
        <v>1365</v>
      </c>
      <c r="E9" s="2">
        <v>1651</v>
      </c>
      <c r="F9" s="3">
        <f aca="true" t="shared" si="1" ref="F9:F15">E9-D9</f>
        <v>286</v>
      </c>
      <c r="G9" s="2">
        <v>0.52</v>
      </c>
      <c r="H9" s="2">
        <f t="shared" si="0"/>
        <v>148.72</v>
      </c>
      <c r="I9" s="2"/>
    </row>
    <row r="10" spans="1:9" ht="28.5" customHeight="1">
      <c r="A10" s="46">
        <v>5</v>
      </c>
      <c r="B10" s="46" t="s">
        <v>30</v>
      </c>
      <c r="C10" s="3"/>
      <c r="D10" s="2">
        <v>29799</v>
      </c>
      <c r="E10" s="2">
        <v>30325</v>
      </c>
      <c r="F10" s="3">
        <f t="shared" si="1"/>
        <v>526</v>
      </c>
      <c r="G10" s="2">
        <v>0.52</v>
      </c>
      <c r="H10" s="2">
        <f t="shared" si="0"/>
        <v>273.52</v>
      </c>
      <c r="I10" s="2"/>
    </row>
    <row r="11" spans="1:9" ht="28.5" customHeight="1">
      <c r="A11" s="47"/>
      <c r="B11" s="48"/>
      <c r="C11" s="3" t="s">
        <v>90</v>
      </c>
      <c r="D11" s="2">
        <v>1342</v>
      </c>
      <c r="E11" s="2">
        <v>1371</v>
      </c>
      <c r="F11" s="3">
        <f>(E11-D11)*30</f>
        <v>870</v>
      </c>
      <c r="G11" s="2">
        <v>0.52</v>
      </c>
      <c r="H11" s="2">
        <f t="shared" si="0"/>
        <v>452.40000000000003</v>
      </c>
      <c r="I11" s="2"/>
    </row>
    <row r="12" spans="1:9" ht="28.5" customHeight="1">
      <c r="A12" s="48"/>
      <c r="B12" s="18" t="s">
        <v>50</v>
      </c>
      <c r="C12" s="3"/>
      <c r="D12" s="2"/>
      <c r="E12" s="2"/>
      <c r="F12" s="3">
        <f>F10+F11</f>
        <v>1396</v>
      </c>
      <c r="G12" s="2">
        <v>0.52</v>
      </c>
      <c r="H12" s="2">
        <f t="shared" si="0"/>
        <v>725.9200000000001</v>
      </c>
      <c r="I12" s="2"/>
    </row>
    <row r="13" spans="1:9" ht="28.5" customHeight="1">
      <c r="A13" s="1">
        <v>6</v>
      </c>
      <c r="B13" s="3" t="s">
        <v>56</v>
      </c>
      <c r="C13" s="3"/>
      <c r="D13" s="2">
        <v>55135</v>
      </c>
      <c r="E13" s="2">
        <v>56682</v>
      </c>
      <c r="F13" s="3">
        <f t="shared" si="1"/>
        <v>1547</v>
      </c>
      <c r="G13" s="2">
        <v>0.52</v>
      </c>
      <c r="H13" s="2">
        <f t="shared" si="0"/>
        <v>804.44</v>
      </c>
      <c r="I13" s="2"/>
    </row>
    <row r="14" spans="1:9" ht="28.5" customHeight="1">
      <c r="A14" s="1">
        <v>7</v>
      </c>
      <c r="B14" s="3" t="s">
        <v>57</v>
      </c>
      <c r="C14" s="3"/>
      <c r="D14" s="2">
        <v>10877</v>
      </c>
      <c r="E14" s="2">
        <v>10957</v>
      </c>
      <c r="F14" s="3">
        <f t="shared" si="1"/>
        <v>80</v>
      </c>
      <c r="G14" s="2">
        <v>0.52</v>
      </c>
      <c r="H14" s="2">
        <f t="shared" si="0"/>
        <v>41.6</v>
      </c>
      <c r="I14" s="2"/>
    </row>
    <row r="15" spans="1:9" ht="28.5" customHeight="1">
      <c r="A15" s="16">
        <v>8</v>
      </c>
      <c r="B15" s="16" t="s">
        <v>58</v>
      </c>
      <c r="C15" s="3"/>
      <c r="D15" s="19">
        <v>10111</v>
      </c>
      <c r="E15" s="19">
        <v>10224</v>
      </c>
      <c r="F15" s="16">
        <f t="shared" si="1"/>
        <v>113</v>
      </c>
      <c r="G15" s="2">
        <v>0.52</v>
      </c>
      <c r="H15" s="2">
        <f t="shared" si="0"/>
        <v>58.760000000000005</v>
      </c>
      <c r="I15" s="2"/>
    </row>
    <row r="16" spans="1:9" ht="28.5" customHeight="1">
      <c r="A16" s="2">
        <v>9</v>
      </c>
      <c r="B16" s="7" t="s">
        <v>59</v>
      </c>
      <c r="C16" s="7"/>
      <c r="D16" s="2">
        <v>21822</v>
      </c>
      <c r="E16" s="2">
        <v>21924</v>
      </c>
      <c r="F16" s="3">
        <f>E16-D16</f>
        <v>102</v>
      </c>
      <c r="G16" s="2">
        <v>0.52</v>
      </c>
      <c r="H16" s="2">
        <f t="shared" si="0"/>
        <v>53.04</v>
      </c>
      <c r="I16" s="2"/>
    </row>
    <row r="17" spans="1:9" ht="28.5" customHeight="1">
      <c r="A17" s="1">
        <v>10</v>
      </c>
      <c r="B17" s="3" t="s">
        <v>60</v>
      </c>
      <c r="C17" s="7"/>
      <c r="D17" s="2">
        <v>26263</v>
      </c>
      <c r="E17" s="2">
        <v>26845</v>
      </c>
      <c r="F17" s="3">
        <f>E17-D17</f>
        <v>582</v>
      </c>
      <c r="G17" s="2">
        <v>0.52</v>
      </c>
      <c r="H17" s="2">
        <f t="shared" si="0"/>
        <v>302.64</v>
      </c>
      <c r="I17" s="2"/>
    </row>
    <row r="18" spans="1:9" ht="28.5" customHeight="1">
      <c r="A18" s="1">
        <v>11</v>
      </c>
      <c r="B18" s="9" t="s">
        <v>61</v>
      </c>
      <c r="C18" s="9"/>
      <c r="D18" s="2">
        <v>51592</v>
      </c>
      <c r="E18" s="2">
        <v>52365</v>
      </c>
      <c r="F18" s="3">
        <f>E18-D18</f>
        <v>773</v>
      </c>
      <c r="G18" s="2">
        <v>0.52</v>
      </c>
      <c r="H18" s="2">
        <f t="shared" si="0"/>
        <v>401.96000000000004</v>
      </c>
      <c r="I18" s="2"/>
    </row>
    <row r="19" spans="1:9" ht="28.5" customHeight="1">
      <c r="A19" s="1">
        <v>12</v>
      </c>
      <c r="B19" s="7" t="s">
        <v>39</v>
      </c>
      <c r="C19" s="7"/>
      <c r="D19" s="2">
        <v>99600</v>
      </c>
      <c r="E19" s="2">
        <v>101118</v>
      </c>
      <c r="F19" s="3">
        <f>E19-D19</f>
        <v>1518</v>
      </c>
      <c r="G19" s="2">
        <v>0.52</v>
      </c>
      <c r="H19" s="2">
        <f t="shared" si="0"/>
        <v>789.36</v>
      </c>
      <c r="I19" s="7"/>
    </row>
    <row r="20" spans="1:9" ht="28.5" customHeight="1">
      <c r="A20" s="7"/>
      <c r="B20" s="7" t="s">
        <v>37</v>
      </c>
      <c r="C20" s="7"/>
      <c r="D20" s="7" t="s">
        <v>8</v>
      </c>
      <c r="E20" s="7"/>
      <c r="F20" s="3">
        <f>F7+F8+F9+F12+F13+F14+F15+F16+F17+F18+F19</f>
        <v>9628</v>
      </c>
      <c r="G20" s="2"/>
      <c r="H20" s="2">
        <f>H7+H8+H9+H12+H13+H14+H15+H16+H17+H18+H19</f>
        <v>5006.56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37" t="s">
        <v>180</v>
      </c>
      <c r="H23" t="s">
        <v>181</v>
      </c>
    </row>
  </sheetData>
  <sheetProtection/>
  <mergeCells count="14">
    <mergeCell ref="B5:B6"/>
    <mergeCell ref="G3:G4"/>
    <mergeCell ref="H3:H4"/>
    <mergeCell ref="A10:A12"/>
    <mergeCell ref="A6:A7"/>
    <mergeCell ref="B10:B11"/>
    <mergeCell ref="C3:C4"/>
    <mergeCell ref="A1:I1"/>
    <mergeCell ref="A2:I2"/>
    <mergeCell ref="A3:A4"/>
    <mergeCell ref="B3:B4"/>
    <mergeCell ref="D3:E3"/>
    <mergeCell ref="F3:F4"/>
    <mergeCell ref="I3:I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42" t="s">
        <v>187</v>
      </c>
      <c r="B2" s="42"/>
      <c r="C2" s="42"/>
      <c r="D2" s="42"/>
      <c r="E2" s="42"/>
      <c r="F2" s="42"/>
      <c r="G2" s="42"/>
      <c r="H2" s="42"/>
      <c r="I2" s="42"/>
    </row>
    <row r="3" spans="1:9" ht="14.25">
      <c r="A3" s="53" t="s">
        <v>0</v>
      </c>
      <c r="B3" s="53" t="s">
        <v>1</v>
      </c>
      <c r="C3" s="29"/>
      <c r="D3" s="56" t="s">
        <v>4</v>
      </c>
      <c r="E3" s="57"/>
      <c r="F3" s="39" t="s">
        <v>43</v>
      </c>
      <c r="G3" s="39" t="s">
        <v>44</v>
      </c>
      <c r="H3" s="39" t="s">
        <v>53</v>
      </c>
      <c r="I3" s="53" t="s">
        <v>46</v>
      </c>
    </row>
    <row r="4" spans="1:9" ht="14.25">
      <c r="A4" s="54"/>
      <c r="B4" s="54"/>
      <c r="C4" s="1"/>
      <c r="D4" s="2" t="s">
        <v>12</v>
      </c>
      <c r="E4" s="2" t="s">
        <v>13</v>
      </c>
      <c r="F4" s="40"/>
      <c r="G4" s="40"/>
      <c r="H4" s="40"/>
      <c r="I4" s="54"/>
    </row>
    <row r="5" spans="1:9" ht="24.75" customHeight="1">
      <c r="A5" s="46">
        <v>1</v>
      </c>
      <c r="B5" s="46" t="s">
        <v>25</v>
      </c>
      <c r="C5" s="3" t="s">
        <v>77</v>
      </c>
      <c r="D5" s="2">
        <v>1410</v>
      </c>
      <c r="E5" s="2">
        <v>1440</v>
      </c>
      <c r="F5" s="2">
        <f>E5-D5</f>
        <v>30</v>
      </c>
      <c r="G5" s="2">
        <v>3.1</v>
      </c>
      <c r="H5" s="2">
        <f>F5*G5</f>
        <v>93</v>
      </c>
      <c r="I5" s="2"/>
    </row>
    <row r="6" spans="1:9" ht="24.75" customHeight="1">
      <c r="A6" s="48"/>
      <c r="B6" s="48"/>
      <c r="C6" s="3" t="s">
        <v>78</v>
      </c>
      <c r="D6" s="2"/>
      <c r="E6" s="2"/>
      <c r="F6" s="2"/>
      <c r="G6" s="2"/>
      <c r="H6" s="2"/>
      <c r="I6" s="2"/>
    </row>
    <row r="7" spans="1:9" ht="24.75" customHeight="1">
      <c r="A7" s="46">
        <v>2</v>
      </c>
      <c r="B7" s="46" t="s">
        <v>54</v>
      </c>
      <c r="C7" s="3" t="s">
        <v>77</v>
      </c>
      <c r="D7" s="2">
        <v>582</v>
      </c>
      <c r="E7" s="2">
        <v>600</v>
      </c>
      <c r="F7" s="2">
        <f aca="true" t="shared" si="0" ref="F7:F24">E7-D7</f>
        <v>18</v>
      </c>
      <c r="G7" s="2">
        <v>3.1</v>
      </c>
      <c r="H7" s="2">
        <f aca="true" t="shared" si="1" ref="H7:H24">F7*G7</f>
        <v>55.800000000000004</v>
      </c>
      <c r="I7" s="2"/>
    </row>
    <row r="8" spans="1:9" ht="22.5" customHeight="1">
      <c r="A8" s="48"/>
      <c r="B8" s="48"/>
      <c r="C8" s="3" t="s">
        <v>78</v>
      </c>
      <c r="D8" s="2">
        <v>2766</v>
      </c>
      <c r="E8" s="2">
        <v>2809</v>
      </c>
      <c r="F8" s="2">
        <f t="shared" si="0"/>
        <v>43</v>
      </c>
      <c r="G8" s="2">
        <v>3.1</v>
      </c>
      <c r="H8" s="2">
        <f t="shared" si="1"/>
        <v>133.3</v>
      </c>
      <c r="I8" s="2"/>
    </row>
    <row r="9" spans="1:9" ht="23.25" customHeight="1">
      <c r="A9" s="46">
        <v>3</v>
      </c>
      <c r="B9" s="46" t="s">
        <v>70</v>
      </c>
      <c r="C9" s="3" t="s">
        <v>77</v>
      </c>
      <c r="D9" s="2">
        <v>1323</v>
      </c>
      <c r="E9" s="2">
        <v>1350</v>
      </c>
      <c r="F9" s="2">
        <f t="shared" si="0"/>
        <v>27</v>
      </c>
      <c r="G9" s="2">
        <v>3.1</v>
      </c>
      <c r="H9" s="2">
        <f t="shared" si="1"/>
        <v>83.7</v>
      </c>
      <c r="I9" s="2"/>
    </row>
    <row r="10" spans="1:9" ht="24" customHeight="1">
      <c r="A10" s="48"/>
      <c r="B10" s="48"/>
      <c r="C10" s="3" t="s">
        <v>78</v>
      </c>
      <c r="D10" s="2">
        <v>18</v>
      </c>
      <c r="E10" s="2">
        <v>18</v>
      </c>
      <c r="F10" s="2">
        <f t="shared" si="0"/>
        <v>0</v>
      </c>
      <c r="G10" s="2">
        <v>3.1</v>
      </c>
      <c r="H10" s="2">
        <f t="shared" si="1"/>
        <v>0</v>
      </c>
      <c r="I10" s="2"/>
    </row>
    <row r="11" spans="1:9" ht="28.5" customHeight="1">
      <c r="A11" s="46">
        <v>4</v>
      </c>
      <c r="B11" s="46" t="s">
        <v>30</v>
      </c>
      <c r="C11" s="3" t="s">
        <v>77</v>
      </c>
      <c r="D11" s="2">
        <v>2508</v>
      </c>
      <c r="E11" s="2">
        <v>2588</v>
      </c>
      <c r="F11" s="2">
        <f t="shared" si="0"/>
        <v>80</v>
      </c>
      <c r="G11" s="2">
        <v>3.1</v>
      </c>
      <c r="H11" s="2">
        <f t="shared" si="1"/>
        <v>248</v>
      </c>
      <c r="I11" s="2"/>
    </row>
    <row r="12" spans="1:9" ht="24" customHeight="1">
      <c r="A12" s="48"/>
      <c r="B12" s="48"/>
      <c r="C12" s="3" t="s">
        <v>78</v>
      </c>
      <c r="D12" s="2">
        <v>572</v>
      </c>
      <c r="E12" s="2">
        <v>591</v>
      </c>
      <c r="F12" s="2">
        <f t="shared" si="0"/>
        <v>19</v>
      </c>
      <c r="G12" s="2">
        <v>3.1</v>
      </c>
      <c r="H12" s="2">
        <f t="shared" si="1"/>
        <v>58.9</v>
      </c>
      <c r="I12" s="2"/>
    </row>
    <row r="13" spans="1:9" ht="26.25" customHeight="1">
      <c r="A13" s="46">
        <v>5</v>
      </c>
      <c r="B13" s="46" t="s">
        <v>71</v>
      </c>
      <c r="C13" s="3" t="s">
        <v>77</v>
      </c>
      <c r="D13" s="2">
        <v>627</v>
      </c>
      <c r="E13" s="2">
        <v>643</v>
      </c>
      <c r="F13" s="2">
        <f t="shared" si="0"/>
        <v>16</v>
      </c>
      <c r="G13" s="2">
        <v>3.1</v>
      </c>
      <c r="H13" s="2">
        <f t="shared" si="1"/>
        <v>49.6</v>
      </c>
      <c r="I13" s="2"/>
    </row>
    <row r="14" spans="1:9" ht="24.75" customHeight="1">
      <c r="A14" s="48"/>
      <c r="B14" s="48"/>
      <c r="C14" s="3" t="s">
        <v>78</v>
      </c>
      <c r="D14" s="2"/>
      <c r="E14" s="2"/>
      <c r="F14" s="2"/>
      <c r="G14" s="2"/>
      <c r="H14" s="2"/>
      <c r="I14" s="2"/>
    </row>
    <row r="15" spans="1:9" ht="25.5" customHeight="1">
      <c r="A15" s="46">
        <v>6</v>
      </c>
      <c r="B15" s="46" t="s">
        <v>72</v>
      </c>
      <c r="C15" s="3" t="s">
        <v>77</v>
      </c>
      <c r="D15" s="2">
        <v>1875</v>
      </c>
      <c r="E15" s="2">
        <v>1921</v>
      </c>
      <c r="F15" s="2">
        <f t="shared" si="0"/>
        <v>46</v>
      </c>
      <c r="G15" s="2">
        <v>3.1</v>
      </c>
      <c r="H15" s="2">
        <f t="shared" si="1"/>
        <v>142.6</v>
      </c>
      <c r="I15" s="2"/>
    </row>
    <row r="16" spans="1:9" ht="26.25" customHeight="1">
      <c r="A16" s="48"/>
      <c r="B16" s="48"/>
      <c r="C16" s="3" t="s">
        <v>78</v>
      </c>
      <c r="D16" s="2">
        <v>79</v>
      </c>
      <c r="E16" s="2">
        <v>79</v>
      </c>
      <c r="F16" s="2">
        <f t="shared" si="0"/>
        <v>0</v>
      </c>
      <c r="G16" s="2">
        <v>3.1</v>
      </c>
      <c r="H16" s="2">
        <f t="shared" si="1"/>
        <v>0</v>
      </c>
      <c r="I16" s="2"/>
    </row>
    <row r="17" spans="1:9" ht="25.5" customHeight="1">
      <c r="A17" s="46">
        <v>7</v>
      </c>
      <c r="B17" s="46" t="s">
        <v>73</v>
      </c>
      <c r="C17" s="3" t="s">
        <v>77</v>
      </c>
      <c r="D17" s="2">
        <v>480</v>
      </c>
      <c r="E17" s="2">
        <v>483</v>
      </c>
      <c r="F17" s="2">
        <f t="shared" si="0"/>
        <v>3</v>
      </c>
      <c r="G17" s="2">
        <v>3.1</v>
      </c>
      <c r="H17" s="2">
        <f t="shared" si="1"/>
        <v>9.3</v>
      </c>
      <c r="I17" s="2"/>
    </row>
    <row r="18" spans="1:9" ht="24.75" customHeight="1">
      <c r="A18" s="48"/>
      <c r="B18" s="48"/>
      <c r="C18" s="3" t="s">
        <v>78</v>
      </c>
      <c r="D18" s="2">
        <v>2421</v>
      </c>
      <c r="E18" s="2">
        <v>2478</v>
      </c>
      <c r="F18" s="2">
        <f t="shared" si="0"/>
        <v>57</v>
      </c>
      <c r="G18" s="2">
        <v>3.1</v>
      </c>
      <c r="H18" s="2">
        <f t="shared" si="1"/>
        <v>176.70000000000002</v>
      </c>
      <c r="I18" s="2"/>
    </row>
    <row r="19" spans="1:9" ht="25.5" customHeight="1">
      <c r="A19" s="46">
        <v>8</v>
      </c>
      <c r="B19" s="46" t="s">
        <v>74</v>
      </c>
      <c r="C19" s="3" t="s">
        <v>77</v>
      </c>
      <c r="D19" s="2">
        <v>2342</v>
      </c>
      <c r="E19" s="2">
        <v>2382</v>
      </c>
      <c r="F19" s="2">
        <f t="shared" si="0"/>
        <v>40</v>
      </c>
      <c r="G19" s="2">
        <v>3.1</v>
      </c>
      <c r="H19" s="2">
        <f>F19*G20</f>
        <v>124</v>
      </c>
      <c r="I19" s="2"/>
    </row>
    <row r="20" spans="1:9" ht="24" customHeight="1">
      <c r="A20" s="48"/>
      <c r="B20" s="48"/>
      <c r="C20" s="3" t="s">
        <v>78</v>
      </c>
      <c r="D20" s="2">
        <v>111</v>
      </c>
      <c r="E20" s="2">
        <v>111</v>
      </c>
      <c r="F20" s="2">
        <f t="shared" si="0"/>
        <v>0</v>
      </c>
      <c r="G20" s="2">
        <v>3.1</v>
      </c>
      <c r="H20" s="2">
        <f>F20*G21</f>
        <v>0</v>
      </c>
      <c r="I20" s="2"/>
    </row>
    <row r="21" spans="1:9" ht="26.25" customHeight="1">
      <c r="A21" s="46">
        <v>9</v>
      </c>
      <c r="B21" s="46" t="s">
        <v>75</v>
      </c>
      <c r="C21" s="3" t="s">
        <v>77</v>
      </c>
      <c r="D21" s="2">
        <v>1814</v>
      </c>
      <c r="E21" s="2">
        <v>1856</v>
      </c>
      <c r="F21" s="2">
        <f t="shared" si="0"/>
        <v>42</v>
      </c>
      <c r="G21" s="2">
        <v>3.1</v>
      </c>
      <c r="H21" s="2">
        <f t="shared" si="1"/>
        <v>130.20000000000002</v>
      </c>
      <c r="I21" s="2"/>
    </row>
    <row r="22" spans="1:9" ht="24.75" customHeight="1">
      <c r="A22" s="48"/>
      <c r="B22" s="48"/>
      <c r="C22" s="3" t="s">
        <v>83</v>
      </c>
      <c r="D22" s="2">
        <v>89</v>
      </c>
      <c r="E22" s="2">
        <v>89</v>
      </c>
      <c r="F22" s="2">
        <f t="shared" si="0"/>
        <v>0</v>
      </c>
      <c r="G22" s="2">
        <v>3.1</v>
      </c>
      <c r="H22" s="2">
        <f t="shared" si="1"/>
        <v>0</v>
      </c>
      <c r="I22" s="2"/>
    </row>
    <row r="23" spans="1:9" ht="24.75" customHeight="1">
      <c r="A23" s="46">
        <v>10</v>
      </c>
      <c r="B23" s="46" t="s">
        <v>76</v>
      </c>
      <c r="C23" s="3" t="s">
        <v>84</v>
      </c>
      <c r="D23" s="2">
        <v>1950</v>
      </c>
      <c r="E23" s="2">
        <v>1996</v>
      </c>
      <c r="F23" s="2">
        <f t="shared" si="0"/>
        <v>46</v>
      </c>
      <c r="G23" s="2">
        <v>3.1</v>
      </c>
      <c r="H23" s="2">
        <f t="shared" si="1"/>
        <v>142.6</v>
      </c>
      <c r="I23" s="2"/>
    </row>
    <row r="24" spans="1:9" ht="24" customHeight="1">
      <c r="A24" s="48"/>
      <c r="B24" s="48"/>
      <c r="C24" s="3" t="s">
        <v>85</v>
      </c>
      <c r="D24" s="3">
        <v>13</v>
      </c>
      <c r="E24" s="3">
        <v>13</v>
      </c>
      <c r="F24" s="2">
        <f t="shared" si="0"/>
        <v>0</v>
      </c>
      <c r="G24" s="2">
        <v>3.1</v>
      </c>
      <c r="H24" s="2">
        <f t="shared" si="1"/>
        <v>0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467</v>
      </c>
      <c r="G25" s="2"/>
      <c r="H25" s="2">
        <f>SUM(H5:H24)</f>
        <v>1447.6999999999998</v>
      </c>
      <c r="I25" s="2"/>
    </row>
    <row r="27" spans="2:3" ht="14.25">
      <c r="B27" s="11"/>
      <c r="C27" s="11"/>
    </row>
    <row r="28" spans="2:8" ht="14.25">
      <c r="B28" t="s">
        <v>180</v>
      </c>
      <c r="H28" t="s">
        <v>181</v>
      </c>
    </row>
  </sheetData>
  <sheetProtection/>
  <mergeCells count="29"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A1:I1"/>
    <mergeCell ref="A2:I2"/>
    <mergeCell ref="A3:A4"/>
    <mergeCell ref="B3:B4"/>
    <mergeCell ref="D3:E3"/>
    <mergeCell ref="I3:I4"/>
    <mergeCell ref="F3:F4"/>
    <mergeCell ref="G3:G4"/>
    <mergeCell ref="H3:H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6.37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7.75">
      <c r="A1" s="41"/>
      <c r="B1" s="41"/>
      <c r="C1" s="41"/>
      <c r="D1" s="41"/>
      <c r="E1" s="41"/>
      <c r="F1" s="41"/>
      <c r="G1" s="41"/>
      <c r="H1" s="41"/>
    </row>
    <row r="2" spans="1:8" ht="20.25">
      <c r="A2" s="42" t="s">
        <v>188</v>
      </c>
      <c r="B2" s="42"/>
      <c r="C2" s="42"/>
      <c r="D2" s="42"/>
      <c r="E2" s="42"/>
      <c r="F2" s="42"/>
      <c r="G2" s="42"/>
      <c r="H2" s="42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39" t="s">
        <v>44</v>
      </c>
      <c r="G3" s="39" t="s">
        <v>45</v>
      </c>
      <c r="H3" s="53" t="s">
        <v>46</v>
      </c>
    </row>
    <row r="4" spans="1:8" ht="14.25">
      <c r="A4" s="54"/>
      <c r="B4" s="54"/>
      <c r="C4" s="2" t="s">
        <v>12</v>
      </c>
      <c r="D4" s="2" t="s">
        <v>13</v>
      </c>
      <c r="E4" s="54"/>
      <c r="F4" s="40"/>
      <c r="G4" s="40"/>
      <c r="H4" s="54"/>
    </row>
    <row r="5" spans="1:8" ht="30" customHeight="1">
      <c r="A5" s="2">
        <v>1</v>
      </c>
      <c r="B5" s="13" t="s">
        <v>15</v>
      </c>
      <c r="C5" s="2">
        <v>13840</v>
      </c>
      <c r="D5" s="2">
        <v>14040</v>
      </c>
      <c r="E5" s="6">
        <f>D5-C5</f>
        <v>200</v>
      </c>
      <c r="F5" s="2">
        <v>0.52</v>
      </c>
      <c r="G5" s="2">
        <f>E5*F5</f>
        <v>104</v>
      </c>
      <c r="H5" s="2"/>
    </row>
    <row r="6" spans="1:8" ht="30" customHeight="1">
      <c r="A6" s="2">
        <v>2</v>
      </c>
      <c r="B6" s="13" t="s">
        <v>16</v>
      </c>
      <c r="C6" s="2">
        <v>10302</v>
      </c>
      <c r="D6" s="2">
        <v>10415</v>
      </c>
      <c r="E6" s="6">
        <f aca="true" t="shared" si="0" ref="E6:E14">D6-C6</f>
        <v>113</v>
      </c>
      <c r="F6" s="2">
        <v>0.52</v>
      </c>
      <c r="G6" s="2">
        <f aca="true" t="shared" si="1" ref="G6:G14">E6*F6</f>
        <v>58.760000000000005</v>
      </c>
      <c r="H6" s="2"/>
    </row>
    <row r="7" spans="1:8" ht="30" customHeight="1">
      <c r="A7" s="2">
        <v>3</v>
      </c>
      <c r="B7" s="13" t="s">
        <v>17</v>
      </c>
      <c r="C7" s="2">
        <v>16001</v>
      </c>
      <c r="D7" s="2">
        <v>16119</v>
      </c>
      <c r="E7" s="6">
        <f t="shared" si="0"/>
        <v>118</v>
      </c>
      <c r="F7" s="2">
        <v>0.52</v>
      </c>
      <c r="G7" s="2">
        <f t="shared" si="1"/>
        <v>61.36</v>
      </c>
      <c r="H7" s="2"/>
    </row>
    <row r="8" spans="1:8" ht="30" customHeight="1">
      <c r="A8" s="2">
        <v>4</v>
      </c>
      <c r="B8" s="13" t="s">
        <v>18</v>
      </c>
      <c r="C8" s="2">
        <v>17510</v>
      </c>
      <c r="D8" s="2">
        <v>18041</v>
      </c>
      <c r="E8" s="6">
        <f t="shared" si="0"/>
        <v>531</v>
      </c>
      <c r="F8" s="2">
        <v>0.52</v>
      </c>
      <c r="G8" s="2">
        <f t="shared" si="1"/>
        <v>276.12</v>
      </c>
      <c r="H8" s="2"/>
    </row>
    <row r="9" spans="1:8" ht="30" customHeight="1">
      <c r="A9" s="2">
        <v>6</v>
      </c>
      <c r="B9" s="13" t="s">
        <v>19</v>
      </c>
      <c r="C9" s="2">
        <v>27610</v>
      </c>
      <c r="D9" s="2">
        <v>27963</v>
      </c>
      <c r="E9" s="6">
        <f t="shared" si="0"/>
        <v>353</v>
      </c>
      <c r="F9" s="2">
        <v>0.52</v>
      </c>
      <c r="G9" s="2">
        <f t="shared" si="1"/>
        <v>183.56</v>
      </c>
      <c r="H9" s="2"/>
    </row>
    <row r="10" spans="1:8" ht="30" customHeight="1">
      <c r="A10" s="3">
        <v>7</v>
      </c>
      <c r="B10" s="14" t="s">
        <v>20</v>
      </c>
      <c r="C10" s="3">
        <v>18754</v>
      </c>
      <c r="D10" s="3">
        <v>19167</v>
      </c>
      <c r="E10" s="12">
        <f t="shared" si="0"/>
        <v>413</v>
      </c>
      <c r="F10" s="2">
        <v>0.52</v>
      </c>
      <c r="G10" s="2">
        <f t="shared" si="1"/>
        <v>214.76000000000002</v>
      </c>
      <c r="H10" s="2"/>
    </row>
    <row r="11" spans="1:8" ht="30" customHeight="1">
      <c r="A11" s="3">
        <v>8</v>
      </c>
      <c r="B11" s="14" t="s">
        <v>21</v>
      </c>
      <c r="C11" s="3">
        <v>17466</v>
      </c>
      <c r="D11" s="3">
        <v>17706</v>
      </c>
      <c r="E11" s="12">
        <f t="shared" si="0"/>
        <v>240</v>
      </c>
      <c r="F11" s="2">
        <v>0.52</v>
      </c>
      <c r="G11" s="2">
        <f t="shared" si="1"/>
        <v>124.80000000000001</v>
      </c>
      <c r="H11" s="2"/>
    </row>
    <row r="12" spans="1:8" ht="30" customHeight="1">
      <c r="A12" s="3">
        <v>9</v>
      </c>
      <c r="B12" s="14" t="s">
        <v>22</v>
      </c>
      <c r="C12" s="3">
        <v>44458</v>
      </c>
      <c r="D12" s="3">
        <v>45181</v>
      </c>
      <c r="E12" s="12">
        <f t="shared" si="0"/>
        <v>723</v>
      </c>
      <c r="F12" s="2">
        <v>0.52</v>
      </c>
      <c r="G12" s="2">
        <f t="shared" si="1"/>
        <v>375.96000000000004</v>
      </c>
      <c r="H12" s="2"/>
    </row>
    <row r="13" spans="1:8" ht="30" customHeight="1">
      <c r="A13" s="3"/>
      <c r="B13" s="15" t="s">
        <v>87</v>
      </c>
      <c r="C13" s="3">
        <v>10141</v>
      </c>
      <c r="D13" s="3">
        <v>10432</v>
      </c>
      <c r="E13" s="12">
        <f t="shared" si="0"/>
        <v>291</v>
      </c>
      <c r="F13" s="2">
        <v>0.52</v>
      </c>
      <c r="G13" s="2">
        <f t="shared" si="1"/>
        <v>151.32</v>
      </c>
      <c r="H13" s="2"/>
    </row>
    <row r="14" spans="1:8" ht="30" customHeight="1">
      <c r="A14" s="3"/>
      <c r="B14" s="15" t="s">
        <v>88</v>
      </c>
      <c r="C14" s="3">
        <v>3726</v>
      </c>
      <c r="D14" s="3">
        <v>4076</v>
      </c>
      <c r="E14" s="12">
        <f t="shared" si="0"/>
        <v>350</v>
      </c>
      <c r="F14" s="2">
        <v>0.52</v>
      </c>
      <c r="G14" s="2">
        <f t="shared" si="1"/>
        <v>182</v>
      </c>
      <c r="H14" s="2"/>
    </row>
    <row r="15" spans="1:8" ht="30" customHeight="1">
      <c r="A15" s="3"/>
      <c r="B15" s="15"/>
      <c r="C15" s="3"/>
      <c r="D15" s="3"/>
      <c r="E15" s="12"/>
      <c r="F15" s="3"/>
      <c r="G15" s="3"/>
      <c r="H15" s="2"/>
    </row>
    <row r="16" spans="1:8" ht="30" customHeight="1">
      <c r="A16" s="36" t="s">
        <v>14</v>
      </c>
      <c r="B16" s="3" t="s">
        <v>8</v>
      </c>
      <c r="C16" s="3"/>
      <c r="D16" s="3"/>
      <c r="E16" s="3">
        <f>SUM(E5:E15)</f>
        <v>3332</v>
      </c>
      <c r="F16" s="3"/>
      <c r="G16" s="3">
        <f>SUM(G5:G15)</f>
        <v>1732.6399999999999</v>
      </c>
      <c r="H16" s="3"/>
    </row>
    <row r="19" spans="2:7" ht="14.25">
      <c r="B19" t="s">
        <v>180</v>
      </c>
      <c r="G19" t="s">
        <v>182</v>
      </c>
    </row>
    <row r="20" ht="14.25">
      <c r="A20" t="s">
        <v>24</v>
      </c>
    </row>
  </sheetData>
  <sheetProtection/>
  <mergeCells count="9"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8" sqref="D8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189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99</v>
      </c>
      <c r="B2" s="32" t="s">
        <v>100</v>
      </c>
      <c r="C2" s="33" t="s">
        <v>101</v>
      </c>
      <c r="D2" s="33" t="s">
        <v>102</v>
      </c>
      <c r="E2" s="33" t="s">
        <v>103</v>
      </c>
      <c r="F2" s="32" t="s">
        <v>104</v>
      </c>
      <c r="G2" s="32" t="s">
        <v>105</v>
      </c>
      <c r="H2" s="32" t="s">
        <v>106</v>
      </c>
    </row>
    <row r="3" spans="1:8" ht="30" customHeight="1">
      <c r="A3" s="32">
        <v>1</v>
      </c>
      <c r="B3" s="32" t="s">
        <v>107</v>
      </c>
      <c r="C3" s="32">
        <v>10500</v>
      </c>
      <c r="D3" s="32">
        <v>10980</v>
      </c>
      <c r="E3" s="32">
        <f>D3-C3</f>
        <v>480</v>
      </c>
      <c r="F3" s="32">
        <v>0.52</v>
      </c>
      <c r="G3" s="32">
        <f>E3*F3</f>
        <v>249.60000000000002</v>
      </c>
      <c r="H3" s="32"/>
    </row>
    <row r="4" spans="1:8" ht="30" customHeight="1">
      <c r="A4" s="32">
        <v>2</v>
      </c>
      <c r="B4" s="32" t="s">
        <v>108</v>
      </c>
      <c r="C4" s="32">
        <v>5705</v>
      </c>
      <c r="D4" s="32">
        <v>5935</v>
      </c>
      <c r="E4" s="32">
        <f>D4-C4</f>
        <v>230</v>
      </c>
      <c r="F4" s="32">
        <v>0.52</v>
      </c>
      <c r="G4" s="32">
        <f>E4*F4</f>
        <v>119.60000000000001</v>
      </c>
      <c r="H4" s="32"/>
    </row>
    <row r="5" spans="1:8" ht="30" customHeight="1">
      <c r="A5" s="32">
        <v>3</v>
      </c>
      <c r="B5" s="32" t="s">
        <v>109</v>
      </c>
      <c r="C5" s="32">
        <v>11702</v>
      </c>
      <c r="D5" s="32">
        <v>12357</v>
      </c>
      <c r="E5" s="32">
        <f>D5-C5</f>
        <v>655</v>
      </c>
      <c r="F5" s="32">
        <v>0.52</v>
      </c>
      <c r="G5" s="32">
        <f>E5*F5</f>
        <v>340.6</v>
      </c>
      <c r="H5" s="32"/>
    </row>
    <row r="6" spans="1:8" ht="30" customHeight="1">
      <c r="A6" s="32">
        <v>4</v>
      </c>
      <c r="B6" s="32" t="s">
        <v>110</v>
      </c>
      <c r="C6" s="32">
        <v>3304</v>
      </c>
      <c r="D6" s="32">
        <v>3330</v>
      </c>
      <c r="E6" s="32">
        <f>D6-C6</f>
        <v>26</v>
      </c>
      <c r="F6" s="32">
        <v>0.52</v>
      </c>
      <c r="G6" s="32">
        <f>E6*F6</f>
        <v>13.52</v>
      </c>
      <c r="H6" s="32"/>
    </row>
    <row r="7" spans="1:8" ht="30" customHeight="1">
      <c r="A7" s="32">
        <v>5</v>
      </c>
      <c r="B7" s="32" t="s">
        <v>173</v>
      </c>
      <c r="C7" s="32">
        <v>9231</v>
      </c>
      <c r="D7" s="32">
        <v>9627</v>
      </c>
      <c r="E7" s="32">
        <f>D7-C7</f>
        <v>396</v>
      </c>
      <c r="F7" s="32">
        <v>0.52</v>
      </c>
      <c r="G7" s="32">
        <f>E7*F7</f>
        <v>205.92000000000002</v>
      </c>
      <c r="H7" s="32"/>
    </row>
    <row r="8" spans="1:8" ht="30" customHeight="1">
      <c r="A8" s="32">
        <v>6</v>
      </c>
      <c r="B8" s="32"/>
      <c r="C8" s="32"/>
      <c r="D8" s="32"/>
      <c r="E8" s="32"/>
      <c r="F8" s="32"/>
      <c r="G8" s="32"/>
      <c r="H8" s="32"/>
    </row>
    <row r="9" spans="1:8" ht="30" customHeight="1">
      <c r="A9" s="32">
        <v>7</v>
      </c>
      <c r="B9" s="32"/>
      <c r="C9" s="32"/>
      <c r="D9" s="32"/>
      <c r="E9" s="32"/>
      <c r="F9" s="32"/>
      <c r="G9" s="32"/>
      <c r="H9" s="32"/>
    </row>
    <row r="10" spans="1:8" ht="30" customHeight="1">
      <c r="A10" s="32">
        <v>8</v>
      </c>
      <c r="B10" s="32"/>
      <c r="C10" s="32"/>
      <c r="D10" s="32"/>
      <c r="E10" s="32"/>
      <c r="F10" s="32"/>
      <c r="G10" s="32"/>
      <c r="H10" s="32"/>
    </row>
    <row r="11" spans="1:8" ht="30" customHeight="1">
      <c r="A11" s="32">
        <v>9</v>
      </c>
      <c r="B11" s="32"/>
      <c r="C11" s="32"/>
      <c r="D11" s="32"/>
      <c r="E11" s="32"/>
      <c r="F11" s="32"/>
      <c r="G11" s="32"/>
      <c r="H11" s="32"/>
    </row>
    <row r="12" spans="1:8" ht="30" customHeight="1">
      <c r="A12" s="32">
        <v>10</v>
      </c>
      <c r="B12" s="32"/>
      <c r="C12" s="32"/>
      <c r="D12" s="32"/>
      <c r="E12" s="32"/>
      <c r="F12" s="32"/>
      <c r="G12" s="32"/>
      <c r="H12" s="32"/>
    </row>
    <row r="13" spans="1:8" ht="30" customHeight="1">
      <c r="A13" s="32">
        <v>11</v>
      </c>
      <c r="B13" s="32"/>
      <c r="C13" s="32"/>
      <c r="D13" s="32"/>
      <c r="E13" s="32"/>
      <c r="F13" s="32"/>
      <c r="G13" s="32"/>
      <c r="H13" s="32"/>
    </row>
    <row r="14" spans="1:8" ht="30" customHeight="1">
      <c r="A14" s="32">
        <v>12</v>
      </c>
      <c r="B14" s="32"/>
      <c r="C14" s="32"/>
      <c r="D14" s="32"/>
      <c r="E14" s="32"/>
      <c r="F14" s="32"/>
      <c r="G14" s="32"/>
      <c r="H14" s="32"/>
    </row>
    <row r="15" spans="1:8" ht="30" customHeight="1">
      <c r="A15" s="32">
        <v>13</v>
      </c>
      <c r="B15" s="32"/>
      <c r="C15" s="32"/>
      <c r="D15" s="32"/>
      <c r="E15" s="32"/>
      <c r="F15" s="32"/>
      <c r="G15" s="32"/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111</v>
      </c>
      <c r="C18" s="32"/>
      <c r="D18" s="32"/>
      <c r="E18" s="32">
        <f>SUM(E3:E17)</f>
        <v>1787</v>
      </c>
      <c r="F18" s="32"/>
      <c r="G18" s="32">
        <f>SUM(G3:G17)</f>
        <v>929.24</v>
      </c>
      <c r="H18" s="32"/>
    </row>
    <row r="20" ht="14.25">
      <c r="A20" t="s">
        <v>98</v>
      </c>
    </row>
    <row r="21" spans="2:7" ht="14.25">
      <c r="B21" t="s">
        <v>180</v>
      </c>
      <c r="G21" t="s">
        <v>181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4" sqref="D4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190</v>
      </c>
      <c r="B1" s="61"/>
      <c r="C1" s="61"/>
      <c r="D1" s="61"/>
      <c r="E1" s="61"/>
      <c r="F1" s="61"/>
      <c r="G1" s="61"/>
      <c r="H1" s="61"/>
    </row>
    <row r="2" spans="1:8" ht="30" customHeight="1">
      <c r="A2" s="32" t="s">
        <v>99</v>
      </c>
      <c r="B2" s="32" t="s">
        <v>100</v>
      </c>
      <c r="C2" s="33" t="s">
        <v>101</v>
      </c>
      <c r="D2" s="33" t="s">
        <v>102</v>
      </c>
      <c r="E2" s="33" t="s">
        <v>113</v>
      </c>
      <c r="F2" s="32" t="s">
        <v>104</v>
      </c>
      <c r="G2" s="32" t="s">
        <v>105</v>
      </c>
      <c r="H2" s="32" t="s">
        <v>106</v>
      </c>
    </row>
    <row r="3" spans="1:8" ht="30" customHeight="1">
      <c r="A3" s="32">
        <v>1</v>
      </c>
      <c r="B3" s="32" t="s">
        <v>107</v>
      </c>
      <c r="C3" s="32">
        <v>0</v>
      </c>
      <c r="D3" s="32"/>
      <c r="E3" s="32">
        <f>D3-C3</f>
        <v>0</v>
      </c>
      <c r="F3" s="32">
        <v>3.1</v>
      </c>
      <c r="G3" s="32">
        <f>E3*F3</f>
        <v>0</v>
      </c>
      <c r="H3" s="32"/>
    </row>
    <row r="4" spans="1:8" ht="30" customHeight="1">
      <c r="A4" s="32">
        <v>2</v>
      </c>
      <c r="B4" s="32" t="s">
        <v>108</v>
      </c>
      <c r="C4" s="32">
        <v>0</v>
      </c>
      <c r="D4" s="32"/>
      <c r="E4" s="32">
        <f aca="true" t="shared" si="0" ref="E4:E15">D4-C4</f>
        <v>0</v>
      </c>
      <c r="F4" s="32">
        <v>3.1</v>
      </c>
      <c r="G4" s="32">
        <f aca="true" t="shared" si="1" ref="G4:G15">E4*F4</f>
        <v>0</v>
      </c>
      <c r="H4" s="32"/>
    </row>
    <row r="5" spans="1:8" ht="30" customHeight="1">
      <c r="A5" s="32">
        <v>3</v>
      </c>
      <c r="B5" s="32" t="s">
        <v>109</v>
      </c>
      <c r="C5" s="32">
        <v>0</v>
      </c>
      <c r="D5" s="32"/>
      <c r="E5" s="32">
        <f t="shared" si="0"/>
        <v>0</v>
      </c>
      <c r="F5" s="32">
        <v>3.1</v>
      </c>
      <c r="G5" s="32">
        <f t="shared" si="1"/>
        <v>0</v>
      </c>
      <c r="H5" s="32"/>
    </row>
    <row r="6" spans="1:8" ht="30" customHeight="1">
      <c r="A6" s="32">
        <v>4</v>
      </c>
      <c r="B6" s="32" t="s">
        <v>110</v>
      </c>
      <c r="C6" s="32">
        <v>0</v>
      </c>
      <c r="D6" s="32"/>
      <c r="E6" s="32">
        <f t="shared" si="0"/>
        <v>0</v>
      </c>
      <c r="F6" s="32">
        <v>3.1</v>
      </c>
      <c r="G6" s="32">
        <f t="shared" si="1"/>
        <v>0</v>
      </c>
      <c r="H6" s="32"/>
    </row>
    <row r="7" spans="1:8" ht="30" customHeight="1">
      <c r="A7" s="32">
        <v>5</v>
      </c>
      <c r="B7" s="32" t="s">
        <v>114</v>
      </c>
      <c r="C7" s="32">
        <v>0</v>
      </c>
      <c r="D7" s="32"/>
      <c r="E7" s="32">
        <f t="shared" si="0"/>
        <v>0</v>
      </c>
      <c r="F7" s="32">
        <v>3.1</v>
      </c>
      <c r="G7" s="32">
        <f t="shared" si="1"/>
        <v>0</v>
      </c>
      <c r="H7" s="32"/>
    </row>
    <row r="8" spans="1:8" ht="30" customHeight="1">
      <c r="A8" s="32">
        <v>6</v>
      </c>
      <c r="B8" s="32" t="s">
        <v>115</v>
      </c>
      <c r="C8" s="32">
        <v>0</v>
      </c>
      <c r="D8" s="32"/>
      <c r="E8" s="32">
        <f t="shared" si="0"/>
        <v>0</v>
      </c>
      <c r="F8" s="32">
        <v>3.1</v>
      </c>
      <c r="G8" s="32">
        <f t="shared" si="1"/>
        <v>0</v>
      </c>
      <c r="H8" s="32"/>
    </row>
    <row r="9" spans="1:8" ht="30" customHeight="1">
      <c r="A9" s="32">
        <v>7</v>
      </c>
      <c r="B9" s="32" t="s">
        <v>116</v>
      </c>
      <c r="C9" s="32">
        <v>0</v>
      </c>
      <c r="D9" s="32"/>
      <c r="E9" s="32">
        <f t="shared" si="0"/>
        <v>0</v>
      </c>
      <c r="F9" s="32">
        <v>3.1</v>
      </c>
      <c r="G9" s="32">
        <f t="shared" si="1"/>
        <v>0</v>
      </c>
      <c r="H9" s="32"/>
    </row>
    <row r="10" spans="1:8" ht="30" customHeight="1">
      <c r="A10" s="32">
        <v>8</v>
      </c>
      <c r="B10" s="32" t="s">
        <v>117</v>
      </c>
      <c r="C10" s="32">
        <v>0</v>
      </c>
      <c r="D10" s="32"/>
      <c r="E10" s="32">
        <f t="shared" si="0"/>
        <v>0</v>
      </c>
      <c r="F10" s="32">
        <v>3.1</v>
      </c>
      <c r="G10" s="32">
        <f t="shared" si="1"/>
        <v>0</v>
      </c>
      <c r="H10" s="32"/>
    </row>
    <row r="11" spans="1:8" ht="30" customHeight="1">
      <c r="A11" s="32">
        <v>9</v>
      </c>
      <c r="B11" s="32" t="s">
        <v>118</v>
      </c>
      <c r="C11" s="32">
        <v>0</v>
      </c>
      <c r="D11" s="32"/>
      <c r="E11" s="32">
        <f t="shared" si="0"/>
        <v>0</v>
      </c>
      <c r="F11" s="32">
        <v>3.1</v>
      </c>
      <c r="G11" s="32">
        <f t="shared" si="1"/>
        <v>0</v>
      </c>
      <c r="H11" s="32"/>
    </row>
    <row r="12" spans="1:8" ht="30" customHeight="1">
      <c r="A12" s="32">
        <v>10</v>
      </c>
      <c r="B12" s="32" t="s">
        <v>119</v>
      </c>
      <c r="C12" s="32">
        <v>0</v>
      </c>
      <c r="D12" s="32"/>
      <c r="E12" s="32">
        <f t="shared" si="0"/>
        <v>0</v>
      </c>
      <c r="F12" s="32">
        <v>3.1</v>
      </c>
      <c r="G12" s="32">
        <f t="shared" si="1"/>
        <v>0</v>
      </c>
      <c r="H12" s="32"/>
    </row>
    <row r="13" spans="1:8" ht="30" customHeight="1">
      <c r="A13" s="32">
        <v>11</v>
      </c>
      <c r="B13" s="32" t="s">
        <v>120</v>
      </c>
      <c r="C13" s="32">
        <v>0</v>
      </c>
      <c r="D13" s="32"/>
      <c r="E13" s="32">
        <f t="shared" si="0"/>
        <v>0</v>
      </c>
      <c r="F13" s="32">
        <v>3.1</v>
      </c>
      <c r="G13" s="32">
        <f t="shared" si="1"/>
        <v>0</v>
      </c>
      <c r="H13" s="32"/>
    </row>
    <row r="14" spans="1:8" ht="30" customHeight="1">
      <c r="A14" s="32">
        <v>12</v>
      </c>
      <c r="B14" s="32" t="s">
        <v>121</v>
      </c>
      <c r="C14" s="32">
        <v>0</v>
      </c>
      <c r="D14" s="32"/>
      <c r="E14" s="32">
        <f t="shared" si="0"/>
        <v>0</v>
      </c>
      <c r="F14" s="32">
        <v>3.1</v>
      </c>
      <c r="G14" s="32">
        <f t="shared" si="1"/>
        <v>0</v>
      </c>
      <c r="H14" s="32"/>
    </row>
    <row r="15" spans="1:8" ht="30" customHeight="1">
      <c r="A15" s="32">
        <v>13</v>
      </c>
      <c r="B15" s="32" t="s">
        <v>122</v>
      </c>
      <c r="C15" s="32">
        <v>0</v>
      </c>
      <c r="D15" s="32"/>
      <c r="E15" s="32">
        <f t="shared" si="0"/>
        <v>0</v>
      </c>
      <c r="F15" s="32">
        <v>3.1</v>
      </c>
      <c r="G15" s="32">
        <f t="shared" si="1"/>
        <v>0</v>
      </c>
      <c r="H15" s="32"/>
    </row>
    <row r="16" spans="1:8" ht="30" customHeight="1">
      <c r="A16" s="32">
        <v>14</v>
      </c>
      <c r="B16" s="32"/>
      <c r="C16" s="32"/>
      <c r="D16" s="32"/>
      <c r="E16" s="32"/>
      <c r="F16" s="32"/>
      <c r="G16" s="32"/>
      <c r="H16" s="32"/>
    </row>
    <row r="17" spans="1:8" ht="30" customHeight="1">
      <c r="A17" s="32">
        <v>15</v>
      </c>
      <c r="B17" s="32"/>
      <c r="C17" s="32"/>
      <c r="D17" s="32"/>
      <c r="E17" s="32"/>
      <c r="F17" s="32"/>
      <c r="G17" s="32"/>
      <c r="H17" s="32"/>
    </row>
    <row r="18" spans="1:8" ht="30" customHeight="1">
      <c r="A18" s="32">
        <v>16</v>
      </c>
      <c r="B18" s="32" t="s">
        <v>111</v>
      </c>
      <c r="C18" s="32"/>
      <c r="D18" s="32"/>
      <c r="E18" s="32">
        <f>SUM(E3:E15)</f>
        <v>0</v>
      </c>
      <c r="F18" s="32"/>
      <c r="G18" s="32">
        <f>SUM(G3:G15)</f>
        <v>0</v>
      </c>
      <c r="H18" s="32"/>
    </row>
    <row r="20" ht="14.25">
      <c r="A20" t="s">
        <v>112</v>
      </c>
    </row>
    <row r="21" spans="2:7" ht="14.25">
      <c r="B21" t="s">
        <v>180</v>
      </c>
      <c r="G21" t="s">
        <v>181</v>
      </c>
    </row>
  </sheetData>
  <sheetProtection/>
  <mergeCells count="1">
    <mergeCell ref="A1:H1"/>
  </mergeCells>
  <printOptions horizontalCentered="1"/>
  <pageMargins left="0.7480314960629921" right="0.7480314960629921" top="1.28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MC SYSTEM</cp:lastModifiedBy>
  <cp:lastPrinted>2012-10-22T01:12:25Z</cp:lastPrinted>
  <dcterms:created xsi:type="dcterms:W3CDTF">2009-07-01T02:23:39Z</dcterms:created>
  <dcterms:modified xsi:type="dcterms:W3CDTF">2012-10-26T06:40:10Z</dcterms:modified>
  <cp:category/>
  <cp:version/>
  <cp:contentType/>
  <cp:contentStatus/>
</cp:coreProperties>
</file>