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商务租点水费 " sheetId="9" r:id="rId9"/>
    <sheet name="澄园膳食租点电费 " sheetId="10" r:id="rId10"/>
    <sheet name="澄园膳食租点水费  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<sst xmlns="http://schemas.openxmlformats.org/spreadsheetml/2006/main" count="301" uniqueCount="191">
  <si>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</si>
  <si>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</si>
  <si>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</si>
  <si>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</si>
  <si>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</si>
  <si>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</si>
  <si>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</si>
  <si>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</si>
  <si>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</si>
  <si>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</si>
  <si>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</si>
  <si>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</si>
  <si>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</si>
  <si>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</si>
  <si>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</si>
  <si>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</si>
  <si>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</si>
  <si>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</si>
  <si>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</si>
  <si>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</si>
  <si>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</si>
  <si>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</si>
  <si>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</si>
  <si>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</si>
  <si>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</si>
  <si>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</si>
  <si>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</si>
  <si>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 xml:space="preserve">       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</si>
  <si>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</si>
  <si>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</si>
  <si>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</si>
  <si>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</si>
  <si>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</si>
  <si>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</si>
  <si>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</si>
  <si>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好朋友餐厅表号3161电量已扣除安迪美食电量</t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</si>
  <si>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</si>
  <si>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</si>
  <si>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</si>
  <si>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</si>
  <si>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</si>
  <si>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</si>
  <si>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</si>
  <si>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</si>
  <si>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</si>
  <si>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</si>
  <si>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</si>
  <si>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</si>
  <si>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</si>
  <si>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</si>
  <si>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</si>
  <si>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</si>
  <si>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</si>
  <si>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</si>
  <si>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</si>
  <si>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</si>
  <si>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</si>
  <si>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</si>
  <si>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</si>
  <si>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</si>
  <si>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</si>
  <si>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</si>
  <si>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</si>
  <si>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</si>
  <si>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</si>
  <si>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</si>
  <si>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</si>
  <si>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</si>
  <si>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</si>
  <si>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</si>
  <si>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</si>
  <si>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</si>
  <si>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</si>
  <si>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</si>
  <si>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</si>
  <si>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</si>
  <si>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</si>
  <si>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</si>
  <si>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</si>
  <si>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</si>
  <si>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</si>
  <si>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</si>
  <si>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</si>
  <si>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</si>
  <si>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</si>
  <si>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</si>
  <si>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</si>
  <si>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</si>
  <si>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</si>
  <si>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</si>
  <si>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</si>
  <si>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</si>
  <si>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</si>
  <si>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</si>
  <si>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</si>
  <si>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</si>
  <si>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</si>
  <si>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</si>
  <si>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</si>
  <si>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</si>
  <si>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</si>
  <si>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</si>
  <si>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</si>
  <si>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</si>
  <si>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</si>
  <si>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</si>
  <si>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</si>
  <si>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</si>
  <si>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</si>
  <si>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</si>
  <si>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</si>
  <si>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</si>
  <si>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</si>
  <si>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</si>
  <si>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 xml:space="preserve">   </t>
  </si>
  <si>
    <t>实用水量</t>
  </si>
  <si>
    <t>干洗店</t>
  </si>
  <si>
    <t>精品屋1</t>
  </si>
  <si>
    <t>精品屋2</t>
  </si>
  <si>
    <t>化妆品</t>
  </si>
  <si>
    <t>书 吧</t>
  </si>
  <si>
    <t>移 动</t>
  </si>
  <si>
    <t>电 信</t>
  </si>
  <si>
    <t>联想电脑</t>
  </si>
  <si>
    <t>眼镜店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</si>
  <si>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</si>
  <si>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</si>
  <si>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</si>
  <si>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</si>
  <si>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</si>
  <si>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</si>
  <si>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</si>
  <si>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</si>
  <si>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</si>
  <si>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</si>
  <si>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</si>
  <si>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</si>
  <si>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</si>
  <si>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</si>
  <si>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</si>
  <si>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</si>
  <si>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</si>
  <si>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清盈百味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</si>
  <si>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</si>
  <si>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</si>
  <si>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</si>
  <si>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</si>
  <si>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</si>
  <si>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</si>
  <si>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</si>
  <si>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</si>
  <si>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</si>
  <si>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</si>
  <si>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</si>
  <si>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</si>
  <si>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</si>
  <si>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</si>
  <si>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</si>
  <si>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</si>
  <si>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</si>
  <si>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</si>
  <si>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</si>
  <si>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</si>
  <si>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</si>
  <si>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</si>
  <si>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</si>
  <si>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</si>
  <si>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清盈百味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</si>
  <si>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</si>
  <si>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</si>
  <si>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</si>
  <si>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</si>
  <si>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</si>
  <si>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</si>
  <si>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</si>
  <si>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</si>
  <si>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</si>
  <si>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</si>
  <si>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</si>
  <si>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膳食沁园租点7~9月</t>
  </si>
  <si>
    <t>膳食润园租点7~9月</t>
  </si>
  <si>
    <t>膳食泽园租点7~9月</t>
  </si>
  <si>
    <t>商务润园租点7~9月</t>
  </si>
  <si>
    <t>澄园商务租点7~9月（电费）</t>
  </si>
  <si>
    <t>澄园膳食租点7~9月（电费）</t>
  </si>
  <si>
    <t>澄园商务租点7~9月（水费）</t>
  </si>
  <si>
    <t>澄园膳食租点7~9月（水费）</t>
  </si>
  <si>
    <t>校园快递</t>
  </si>
  <si>
    <t>口渴了</t>
  </si>
  <si>
    <t>200/5</t>
  </si>
  <si>
    <t>口渴了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</si>
</sst>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0.25">
      <c r="A2" s="48" t="s">
        <v>179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37" t="s">
        <v>0</v>
      </c>
      <c r="B3" s="37" t="s">
        <v>1</v>
      </c>
      <c r="C3" s="37" t="s">
        <v>28</v>
      </c>
      <c r="D3" s="37" t="s">
        <v>29</v>
      </c>
      <c r="E3" s="37" t="s">
        <v>2</v>
      </c>
      <c r="F3" s="37"/>
      <c r="G3" s="37" t="s">
        <v>3</v>
      </c>
      <c r="H3" s="45" t="s">
        <v>42</v>
      </c>
      <c r="I3" s="49" t="s">
        <v>43</v>
      </c>
      <c r="J3" s="45" t="s">
        <v>44</v>
      </c>
    </row>
    <row r="4" spans="1:10" ht="18" customHeight="1">
      <c r="A4" s="37"/>
      <c r="B4" s="37"/>
      <c r="C4" s="37"/>
      <c r="D4" s="37"/>
      <c r="E4" s="2" t="s">
        <v>5</v>
      </c>
      <c r="F4" s="2" t="s">
        <v>6</v>
      </c>
      <c r="G4" s="37"/>
      <c r="H4" s="46"/>
      <c r="I4" s="50"/>
      <c r="J4" s="46"/>
    </row>
    <row r="5" spans="1:10" ht="27.75" customHeight="1">
      <c r="A5" s="2">
        <v>1</v>
      </c>
      <c r="B5" s="2" t="s">
        <v>10</v>
      </c>
      <c r="C5" s="2"/>
      <c r="D5" s="2"/>
      <c r="E5" s="2">
        <v>84510</v>
      </c>
      <c r="F5" s="2">
        <v>86662</v>
      </c>
      <c r="G5" s="6">
        <f>F5-E5</f>
        <v>2152</v>
      </c>
      <c r="H5" s="6">
        <v>0.52</v>
      </c>
      <c r="I5" s="6">
        <f>G5*H5</f>
        <v>1119.04</v>
      </c>
      <c r="J5" s="2"/>
    </row>
    <row r="6" spans="1:10" ht="26.25" customHeight="1">
      <c r="A6" s="2">
        <v>2</v>
      </c>
      <c r="B6" s="2" t="s">
        <v>188</v>
      </c>
      <c r="C6" s="2"/>
      <c r="D6" s="2"/>
      <c r="E6" s="2">
        <v>4311</v>
      </c>
      <c r="F6" s="2">
        <v>5167</v>
      </c>
      <c r="G6" s="6">
        <f>F6-E6</f>
        <v>856</v>
      </c>
      <c r="H6" s="6">
        <v>0.52</v>
      </c>
      <c r="I6" s="6">
        <f aca="true" t="shared" si="0" ref="I6:I27">G6*H6</f>
        <v>445.12</v>
      </c>
      <c r="J6" s="2"/>
    </row>
    <row r="7" spans="1:10" ht="27.75" customHeight="1">
      <c r="A7" s="42">
        <v>3</v>
      </c>
      <c r="B7" s="42" t="s">
        <v>11</v>
      </c>
      <c r="C7" s="3">
        <v>2226</v>
      </c>
      <c r="D7" s="3" t="s">
        <v>189</v>
      </c>
      <c r="E7" s="3">
        <v>5354</v>
      </c>
      <c r="F7" s="3">
        <v>5510</v>
      </c>
      <c r="G7" s="6">
        <f>(F7-E7)*40</f>
        <v>6240</v>
      </c>
      <c r="H7" s="6">
        <v>0.52</v>
      </c>
      <c r="I7" s="6">
        <f t="shared" si="0"/>
        <v>3244.8</v>
      </c>
      <c r="J7" s="2"/>
    </row>
    <row r="8" spans="1:10" ht="27.75" customHeight="1">
      <c r="A8" s="43"/>
      <c r="B8" s="43"/>
      <c r="C8" s="3">
        <v>2901</v>
      </c>
      <c r="D8" s="3"/>
      <c r="E8" s="3">
        <v>278476</v>
      </c>
      <c r="F8" s="3">
        <v>280349</v>
      </c>
      <c r="G8" s="6">
        <f>F8-E8</f>
        <v>1873</v>
      </c>
      <c r="H8" s="6">
        <v>0.52</v>
      </c>
      <c r="I8" s="6">
        <f t="shared" si="0"/>
        <v>973.96</v>
      </c>
      <c r="J8" s="2"/>
    </row>
    <row r="9" spans="1:10" ht="28.5" customHeight="1">
      <c r="A9" s="43"/>
      <c r="B9" s="43"/>
      <c r="C9" s="3">
        <v>2854</v>
      </c>
      <c r="D9" s="3"/>
      <c r="E9" s="3">
        <v>58068</v>
      </c>
      <c r="F9" s="3">
        <v>58467</v>
      </c>
      <c r="G9" s="6">
        <f>F9-E9</f>
        <v>399</v>
      </c>
      <c r="H9" s="6">
        <v>0.52</v>
      </c>
      <c r="I9" s="6">
        <f t="shared" si="0"/>
        <v>207.48000000000002</v>
      </c>
      <c r="J9" s="2"/>
    </row>
    <row r="10" spans="1:10" ht="27.75" customHeight="1">
      <c r="A10" s="43"/>
      <c r="B10" s="43"/>
      <c r="C10" s="3">
        <v>1733</v>
      </c>
      <c r="D10" s="3"/>
      <c r="E10" s="3">
        <v>1400</v>
      </c>
      <c r="F10" s="3">
        <v>1400</v>
      </c>
      <c r="G10" s="6">
        <f>F10-E10</f>
        <v>0</v>
      </c>
      <c r="H10" s="6">
        <v>0.52</v>
      </c>
      <c r="I10" s="6">
        <f t="shared" si="0"/>
        <v>0</v>
      </c>
      <c r="J10" s="2"/>
    </row>
    <row r="11" spans="1:10" ht="27" customHeight="1">
      <c r="A11" s="43"/>
      <c r="B11" s="43"/>
      <c r="C11" s="3">
        <v>1523</v>
      </c>
      <c r="D11" s="3"/>
      <c r="E11" s="3">
        <v>45820</v>
      </c>
      <c r="F11" s="3">
        <v>46930</v>
      </c>
      <c r="G11" s="6">
        <f>F11-E11</f>
        <v>1110</v>
      </c>
      <c r="H11" s="6">
        <v>0.52</v>
      </c>
      <c r="I11" s="6">
        <f t="shared" si="0"/>
        <v>577.2</v>
      </c>
      <c r="J11" s="2"/>
    </row>
    <row r="12" spans="1:10" ht="27" customHeight="1">
      <c r="A12" s="43"/>
      <c r="B12" s="44"/>
      <c r="C12" s="3">
        <v>1011</v>
      </c>
      <c r="D12" s="3"/>
      <c r="E12" s="3">
        <v>387098</v>
      </c>
      <c r="F12" s="3">
        <v>388215</v>
      </c>
      <c r="G12" s="6">
        <f>F12-E12</f>
        <v>1117</v>
      </c>
      <c r="H12" s="6">
        <v>0.52</v>
      </c>
      <c r="I12" s="6">
        <f t="shared" si="0"/>
        <v>580.84</v>
      </c>
      <c r="J12" s="2"/>
    </row>
    <row r="13" spans="1:10" ht="27" customHeight="1">
      <c r="A13" s="44"/>
      <c r="B13" s="18" t="s">
        <v>49</v>
      </c>
      <c r="C13" s="3"/>
      <c r="D13" s="3"/>
      <c r="E13" s="3"/>
      <c r="F13" s="3"/>
      <c r="G13" s="6">
        <f>SUM(G7:G12)</f>
        <v>10739</v>
      </c>
      <c r="H13" s="6">
        <v>0.52</v>
      </c>
      <c r="I13" s="6">
        <f>SUM(I7:I12)</f>
        <v>5584.28</v>
      </c>
      <c r="J13" s="2"/>
    </row>
    <row r="14" spans="1:10" ht="27" customHeight="1">
      <c r="A14" s="3">
        <v>4</v>
      </c>
      <c r="B14" s="3" t="s">
        <v>23</v>
      </c>
      <c r="C14" s="3"/>
      <c r="D14" s="3" t="s">
        <v>88</v>
      </c>
      <c r="E14" s="3">
        <v>800</v>
      </c>
      <c r="F14" s="3">
        <v>826</v>
      </c>
      <c r="G14" s="6">
        <f>(F14-E14)*20</f>
        <v>520</v>
      </c>
      <c r="H14" s="6">
        <v>0.52</v>
      </c>
      <c r="I14" s="6">
        <f>G14*H14</f>
        <v>270.40000000000003</v>
      </c>
      <c r="J14" s="2"/>
    </row>
    <row r="15" spans="1:10" ht="28.5" customHeight="1">
      <c r="A15" s="3">
        <v>5</v>
      </c>
      <c r="B15" s="3" t="s">
        <v>177</v>
      </c>
      <c r="C15" s="3">
        <v>3888</v>
      </c>
      <c r="D15" s="23" t="s">
        <v>94</v>
      </c>
      <c r="E15" s="3">
        <v>858</v>
      </c>
      <c r="F15" s="3">
        <v>929</v>
      </c>
      <c r="G15" s="6">
        <f>(F15-E15)*40</f>
        <v>2840</v>
      </c>
      <c r="H15" s="6">
        <v>0.52</v>
      </c>
      <c r="I15" s="6">
        <f t="shared" si="0"/>
        <v>1476.8</v>
      </c>
      <c r="J15" s="2"/>
    </row>
    <row r="16" spans="1:10" ht="28.5" customHeight="1">
      <c r="A16" s="42">
        <v>6</v>
      </c>
      <c r="B16" s="38" t="s">
        <v>26</v>
      </c>
      <c r="C16" s="3">
        <v>3346</v>
      </c>
      <c r="D16" s="3"/>
      <c r="E16" s="3">
        <v>53583</v>
      </c>
      <c r="F16" s="3">
        <v>55327</v>
      </c>
      <c r="G16" s="6">
        <f>F16-E16</f>
        <v>1744</v>
      </c>
      <c r="H16" s="6">
        <v>0.52</v>
      </c>
      <c r="I16" s="6">
        <f t="shared" si="0"/>
        <v>906.88</v>
      </c>
      <c r="J16" s="2"/>
    </row>
    <row r="17" spans="1:10" ht="28.5" customHeight="1">
      <c r="A17" s="43"/>
      <c r="B17" s="38"/>
      <c r="C17" s="3">
        <v>3248</v>
      </c>
      <c r="D17" s="3" t="s">
        <v>30</v>
      </c>
      <c r="E17" s="3">
        <v>2337</v>
      </c>
      <c r="F17" s="3">
        <v>2413</v>
      </c>
      <c r="G17" s="6">
        <f>(F17-E17)*40</f>
        <v>3040</v>
      </c>
      <c r="H17" s="6">
        <v>0.52</v>
      </c>
      <c r="I17" s="6">
        <f t="shared" si="0"/>
        <v>1580.8</v>
      </c>
      <c r="J17" s="2"/>
    </row>
    <row r="18" spans="1:10" ht="30.75" customHeight="1">
      <c r="A18" s="43"/>
      <c r="B18" s="38"/>
      <c r="C18" s="3">
        <v>2884</v>
      </c>
      <c r="D18" s="3"/>
      <c r="E18" s="3">
        <v>57575</v>
      </c>
      <c r="F18" s="3">
        <v>57762</v>
      </c>
      <c r="G18" s="6">
        <f>F18-E18</f>
        <v>187</v>
      </c>
      <c r="H18" s="6">
        <v>0.52</v>
      </c>
      <c r="I18" s="6">
        <f t="shared" si="0"/>
        <v>97.24000000000001</v>
      </c>
      <c r="J18" s="2"/>
    </row>
    <row r="19" spans="1:10" ht="27.75" customHeight="1">
      <c r="A19" s="43"/>
      <c r="B19" s="38"/>
      <c r="C19" s="3">
        <v>3236</v>
      </c>
      <c r="D19" s="3"/>
      <c r="E19" s="3">
        <v>29180</v>
      </c>
      <c r="F19" s="3">
        <v>29616</v>
      </c>
      <c r="G19" s="6">
        <f>F19-E19</f>
        <v>436</v>
      </c>
      <c r="H19" s="6">
        <v>0.52</v>
      </c>
      <c r="I19" s="6">
        <f t="shared" si="0"/>
        <v>226.72</v>
      </c>
      <c r="J19" s="2"/>
    </row>
    <row r="20" spans="1:10" ht="27.75" customHeight="1">
      <c r="A20" s="43"/>
      <c r="B20" s="38"/>
      <c r="C20" s="3">
        <v>5494</v>
      </c>
      <c r="D20" s="24" t="s">
        <v>33</v>
      </c>
      <c r="E20" s="3">
        <v>1053</v>
      </c>
      <c r="F20" s="3">
        <v>1187</v>
      </c>
      <c r="G20" s="6">
        <f>(F20-E20)*20-G5</f>
        <v>528</v>
      </c>
      <c r="H20" s="6">
        <v>0.52</v>
      </c>
      <c r="I20" s="6">
        <f t="shared" si="0"/>
        <v>274.56</v>
      </c>
      <c r="J20" s="2"/>
    </row>
    <row r="21" spans="1:10" ht="27" customHeight="1">
      <c r="A21" s="43"/>
      <c r="B21" s="38"/>
      <c r="C21" s="3">
        <v>6706</v>
      </c>
      <c r="D21" s="24"/>
      <c r="E21" s="3">
        <v>23420</v>
      </c>
      <c r="F21" s="3">
        <v>24999</v>
      </c>
      <c r="G21" s="6">
        <f>F21-E21</f>
        <v>1579</v>
      </c>
      <c r="H21" s="6">
        <v>0.52</v>
      </c>
      <c r="I21" s="6">
        <f t="shared" si="0"/>
        <v>821.08</v>
      </c>
      <c r="J21" s="2"/>
    </row>
    <row r="22" spans="1:10" ht="27" customHeight="1">
      <c r="A22" s="44"/>
      <c r="B22" s="16" t="s">
        <v>50</v>
      </c>
      <c r="C22" s="16"/>
      <c r="D22" s="25"/>
      <c r="E22" s="16"/>
      <c r="F22" s="16"/>
      <c r="G22" s="28">
        <f>SUM(G16:G21)</f>
        <v>7514</v>
      </c>
      <c r="H22" s="6">
        <v>0.52</v>
      </c>
      <c r="I22" s="6">
        <f>SUM(I16:I21)</f>
        <v>3907.2799999999997</v>
      </c>
      <c r="J22" s="2"/>
    </row>
    <row r="23" spans="1:10" ht="28.5" customHeight="1">
      <c r="A23" s="38">
        <v>6</v>
      </c>
      <c r="B23" s="38" t="s">
        <v>32</v>
      </c>
      <c r="C23" s="38">
        <v>3161</v>
      </c>
      <c r="D23" s="41" t="s">
        <v>34</v>
      </c>
      <c r="E23" s="38">
        <v>2550</v>
      </c>
      <c r="F23" s="38">
        <v>2746</v>
      </c>
      <c r="G23" s="39">
        <f>(F23-E23)*40-G6</f>
        <v>6984</v>
      </c>
      <c r="H23" s="6">
        <v>0.52</v>
      </c>
      <c r="I23" s="6">
        <f t="shared" si="0"/>
        <v>3631.6800000000003</v>
      </c>
      <c r="J23" s="2"/>
    </row>
    <row r="24" spans="1:10" ht="14.25" customHeight="1" hidden="1">
      <c r="A24" s="38"/>
      <c r="B24" s="38"/>
      <c r="C24" s="38"/>
      <c r="D24" s="41"/>
      <c r="E24" s="38"/>
      <c r="F24" s="38"/>
      <c r="G24" s="39"/>
      <c r="H24" s="6">
        <v>0.52</v>
      </c>
      <c r="I24" s="6">
        <f t="shared" si="0"/>
        <v>0</v>
      </c>
      <c r="J24" s="2"/>
    </row>
    <row r="25" spans="1:10" ht="14.25" customHeight="1" hidden="1">
      <c r="A25" s="38"/>
      <c r="B25" s="38"/>
      <c r="C25" s="38"/>
      <c r="D25" s="41"/>
      <c r="E25" s="38"/>
      <c r="F25" s="38"/>
      <c r="G25" s="39"/>
      <c r="H25" s="6">
        <v>0.52</v>
      </c>
      <c r="I25" s="6">
        <f t="shared" si="0"/>
        <v>0</v>
      </c>
      <c r="J25" s="2"/>
    </row>
    <row r="26" spans="1:10" ht="14.25" customHeight="1" hidden="1">
      <c r="A26" s="38"/>
      <c r="B26" s="38"/>
      <c r="C26" s="38"/>
      <c r="D26" s="38"/>
      <c r="E26" s="38"/>
      <c r="F26" s="38"/>
      <c r="G26" s="40"/>
      <c r="H26" s="6">
        <v>0.52</v>
      </c>
      <c r="I26" s="6">
        <f t="shared" si="0"/>
        <v>0</v>
      </c>
      <c r="J26" s="2"/>
    </row>
    <row r="27" spans="1:10" ht="25.5" customHeight="1">
      <c r="A27" s="3">
        <v>7</v>
      </c>
      <c r="B27" s="3" t="s">
        <v>91</v>
      </c>
      <c r="C27" s="3"/>
      <c r="D27" s="3" t="s">
        <v>92</v>
      </c>
      <c r="E27" s="3">
        <v>1468</v>
      </c>
      <c r="F27" s="3">
        <v>1484</v>
      </c>
      <c r="G27" s="31">
        <f>(F27-E27)*30</f>
        <v>480</v>
      </c>
      <c r="H27" s="6">
        <v>0.52</v>
      </c>
      <c r="I27" s="6">
        <f t="shared" si="0"/>
        <v>249.60000000000002</v>
      </c>
      <c r="J27" s="2"/>
    </row>
    <row r="28" spans="1:10" ht="33" customHeight="1">
      <c r="A28" s="26" t="s">
        <v>9</v>
      </c>
      <c r="B28" s="7" t="s">
        <v>8</v>
      </c>
      <c r="C28" s="7"/>
      <c r="D28" s="7"/>
      <c r="E28" s="2"/>
      <c r="F28" s="2"/>
      <c r="G28" s="2">
        <f>G5+G6+G13+G14+G15+G22+G23+G27</f>
        <v>32085</v>
      </c>
      <c r="H28" s="2"/>
      <c r="I28" s="2">
        <f>I5+I6+I13+I14+I15+I22+I23+I27</f>
        <v>16684.199999999997</v>
      </c>
      <c r="J28" s="2"/>
    </row>
    <row r="29" spans="1:6" ht="22.5" customHeight="1">
      <c r="A29" s="8" t="s">
        <v>98</v>
      </c>
      <c r="B29" s="8"/>
      <c r="C29" s="8" t="s">
        <v>96</v>
      </c>
      <c r="D29" s="8" t="s">
        <v>97</v>
      </c>
      <c r="E29" s="8"/>
      <c r="F29" t="s">
        <v>35</v>
      </c>
    </row>
    <row r="31" ht="14.25">
      <c r="A31" t="s">
        <v>27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3"/>
    <mergeCell ref="A16:A22"/>
    <mergeCell ref="A23:A26"/>
    <mergeCell ref="B16:B21"/>
    <mergeCell ref="B23:B26"/>
    <mergeCell ref="B7:B12"/>
    <mergeCell ref="D3:D4"/>
    <mergeCell ref="F23:F26"/>
    <mergeCell ref="G23:G26"/>
    <mergeCell ref="C23:C26"/>
    <mergeCell ref="D23:D26"/>
    <mergeCell ref="E23:E26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184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125</v>
      </c>
      <c r="B2" s="32" t="s">
        <v>126</v>
      </c>
      <c r="C2" s="33" t="s">
        <v>127</v>
      </c>
      <c r="D2" s="33" t="s">
        <v>128</v>
      </c>
      <c r="E2" s="33" t="s">
        <v>129</v>
      </c>
      <c r="F2" s="32" t="s">
        <v>130</v>
      </c>
      <c r="G2" s="32" t="s">
        <v>131</v>
      </c>
      <c r="H2" s="32" t="s">
        <v>132</v>
      </c>
    </row>
    <row r="3" spans="1:8" ht="30" customHeight="1">
      <c r="A3" s="32">
        <v>1</v>
      </c>
      <c r="B3" s="32" t="s">
        <v>133</v>
      </c>
      <c r="C3" s="32">
        <v>4088</v>
      </c>
      <c r="D3" s="32">
        <v>5087</v>
      </c>
      <c r="E3" s="32">
        <f>D3-C3</f>
        <v>999</v>
      </c>
      <c r="F3" s="32">
        <v>0.52</v>
      </c>
      <c r="G3" s="32">
        <f>E3*F3</f>
        <v>519.48</v>
      </c>
      <c r="H3" s="32"/>
    </row>
    <row r="4" spans="1:8" ht="30" customHeight="1">
      <c r="A4" s="32">
        <v>2</v>
      </c>
      <c r="B4" s="32" t="s">
        <v>134</v>
      </c>
      <c r="C4" s="32">
        <v>4646</v>
      </c>
      <c r="D4" s="32">
        <v>6253</v>
      </c>
      <c r="E4" s="32">
        <f aca="true" t="shared" si="0" ref="E4:E19">D4-C4</f>
        <v>1607</v>
      </c>
      <c r="F4" s="32">
        <v>0.52</v>
      </c>
      <c r="G4" s="32">
        <f aca="true" t="shared" si="1" ref="G4:G20">E4*F4</f>
        <v>835.64</v>
      </c>
      <c r="H4" s="32"/>
    </row>
    <row r="5" spans="1:8" ht="30" customHeight="1">
      <c r="A5" s="32">
        <v>3</v>
      </c>
      <c r="B5" s="32" t="s">
        <v>135</v>
      </c>
      <c r="C5" s="32">
        <v>3451</v>
      </c>
      <c r="D5" s="32">
        <v>4402</v>
      </c>
      <c r="E5" s="32">
        <f t="shared" si="0"/>
        <v>951</v>
      </c>
      <c r="F5" s="32">
        <v>0.52</v>
      </c>
      <c r="G5" s="32">
        <f t="shared" si="1"/>
        <v>494.52000000000004</v>
      </c>
      <c r="H5" s="32"/>
    </row>
    <row r="6" spans="1:8" ht="30" customHeight="1">
      <c r="A6" s="32">
        <v>4</v>
      </c>
      <c r="B6" s="32" t="s">
        <v>136</v>
      </c>
      <c r="C6" s="32">
        <v>2579</v>
      </c>
      <c r="D6" s="32">
        <v>3138</v>
      </c>
      <c r="E6" s="32">
        <f t="shared" si="0"/>
        <v>559</v>
      </c>
      <c r="F6" s="32">
        <v>0.52</v>
      </c>
      <c r="G6" s="32">
        <f t="shared" si="1"/>
        <v>290.68</v>
      </c>
      <c r="H6" s="32"/>
    </row>
    <row r="7" spans="1:8" ht="30" customHeight="1">
      <c r="A7" s="32">
        <v>5</v>
      </c>
      <c r="B7" s="32" t="s">
        <v>176</v>
      </c>
      <c r="C7" s="32">
        <v>5633</v>
      </c>
      <c r="D7" s="32">
        <v>8242</v>
      </c>
      <c r="E7" s="32">
        <f t="shared" si="0"/>
        <v>2609</v>
      </c>
      <c r="F7" s="32">
        <v>0.52</v>
      </c>
      <c r="G7" s="32">
        <f t="shared" si="1"/>
        <v>1356.68</v>
      </c>
      <c r="H7" s="32"/>
    </row>
    <row r="8" spans="1:8" ht="30" customHeight="1">
      <c r="A8" s="32">
        <v>6</v>
      </c>
      <c r="B8" s="32" t="s">
        <v>137</v>
      </c>
      <c r="C8" s="32">
        <v>3108</v>
      </c>
      <c r="D8" s="32">
        <v>4210</v>
      </c>
      <c r="E8" s="32">
        <f t="shared" si="0"/>
        <v>1102</v>
      </c>
      <c r="F8" s="32">
        <v>0.52</v>
      </c>
      <c r="G8" s="32">
        <f t="shared" si="1"/>
        <v>573.04</v>
      </c>
      <c r="H8" s="32"/>
    </row>
    <row r="9" spans="1:8" ht="30" customHeight="1">
      <c r="A9" s="32">
        <v>7</v>
      </c>
      <c r="B9" s="32" t="s">
        <v>174</v>
      </c>
      <c r="C9" s="32">
        <v>3647</v>
      </c>
      <c r="D9" s="32">
        <v>4840</v>
      </c>
      <c r="E9" s="32">
        <f t="shared" si="0"/>
        <v>1193</v>
      </c>
      <c r="F9" s="32">
        <v>0.52</v>
      </c>
      <c r="G9" s="32">
        <f t="shared" si="1"/>
        <v>620.36</v>
      </c>
      <c r="H9" s="32"/>
    </row>
    <row r="10" spans="1:8" ht="30" customHeight="1">
      <c r="A10" s="32">
        <v>8</v>
      </c>
      <c r="B10" s="32" t="s">
        <v>138</v>
      </c>
      <c r="C10" s="32">
        <v>3502</v>
      </c>
      <c r="D10" s="32">
        <v>4338</v>
      </c>
      <c r="E10" s="32">
        <f t="shared" si="0"/>
        <v>836</v>
      </c>
      <c r="F10" s="32">
        <v>0.52</v>
      </c>
      <c r="G10" s="32">
        <f t="shared" si="1"/>
        <v>434.72</v>
      </c>
      <c r="H10" s="32"/>
    </row>
    <row r="11" spans="1:8" ht="30" customHeight="1">
      <c r="A11" s="32">
        <v>9</v>
      </c>
      <c r="B11" s="32" t="s">
        <v>175</v>
      </c>
      <c r="C11" s="32">
        <v>2148</v>
      </c>
      <c r="D11" s="32">
        <v>2592</v>
      </c>
      <c r="E11" s="32">
        <f t="shared" si="0"/>
        <v>444</v>
      </c>
      <c r="F11" s="32">
        <v>0.52</v>
      </c>
      <c r="G11" s="32">
        <f t="shared" si="1"/>
        <v>230.88</v>
      </c>
      <c r="H11" s="32"/>
    </row>
    <row r="12" spans="1:8" ht="30" customHeight="1">
      <c r="A12" s="32">
        <v>10</v>
      </c>
      <c r="B12" s="32" t="s">
        <v>139</v>
      </c>
      <c r="C12" s="32">
        <v>1356</v>
      </c>
      <c r="D12" s="32">
        <v>2021</v>
      </c>
      <c r="E12" s="32">
        <f t="shared" si="0"/>
        <v>665</v>
      </c>
      <c r="F12" s="32">
        <v>0.52</v>
      </c>
      <c r="G12" s="32">
        <f t="shared" si="1"/>
        <v>345.8</v>
      </c>
      <c r="H12" s="32"/>
    </row>
    <row r="13" spans="1:8" ht="30" customHeight="1">
      <c r="A13" s="32">
        <v>11</v>
      </c>
      <c r="B13" s="32" t="s">
        <v>140</v>
      </c>
      <c r="C13" s="32">
        <v>5943</v>
      </c>
      <c r="D13" s="32">
        <v>6846</v>
      </c>
      <c r="E13" s="32">
        <f t="shared" si="0"/>
        <v>903</v>
      </c>
      <c r="F13" s="32">
        <v>0.52</v>
      </c>
      <c r="G13" s="32">
        <f t="shared" si="1"/>
        <v>469.56</v>
      </c>
      <c r="H13" s="32"/>
    </row>
    <row r="14" spans="1:8" ht="30" customHeight="1">
      <c r="A14" s="32">
        <v>12</v>
      </c>
      <c r="B14" s="32" t="s">
        <v>141</v>
      </c>
      <c r="C14" s="32">
        <v>11853</v>
      </c>
      <c r="D14" s="32">
        <v>13593</v>
      </c>
      <c r="E14" s="32">
        <f t="shared" si="0"/>
        <v>1740</v>
      </c>
      <c r="F14" s="32">
        <v>0.52</v>
      </c>
      <c r="G14" s="32">
        <f t="shared" si="1"/>
        <v>904.8000000000001</v>
      </c>
      <c r="H14" s="32"/>
    </row>
    <row r="15" spans="1:8" ht="30" customHeight="1">
      <c r="A15" s="32">
        <v>13</v>
      </c>
      <c r="B15" s="32" t="s">
        <v>142</v>
      </c>
      <c r="C15" s="32">
        <v>3389</v>
      </c>
      <c r="D15" s="32">
        <v>3908</v>
      </c>
      <c r="E15" s="32">
        <f t="shared" si="0"/>
        <v>519</v>
      </c>
      <c r="F15" s="32">
        <v>0.52</v>
      </c>
      <c r="G15" s="32">
        <f t="shared" si="1"/>
        <v>269.88</v>
      </c>
      <c r="H15" s="32"/>
    </row>
    <row r="16" spans="1:8" ht="30" customHeight="1">
      <c r="A16" s="32">
        <v>14</v>
      </c>
      <c r="B16" s="32" t="s">
        <v>143</v>
      </c>
      <c r="C16" s="32">
        <v>1156</v>
      </c>
      <c r="D16" s="32">
        <v>2613</v>
      </c>
      <c r="E16" s="32">
        <f t="shared" si="0"/>
        <v>1457</v>
      </c>
      <c r="F16" s="32">
        <v>0.52</v>
      </c>
      <c r="G16" s="32">
        <f t="shared" si="1"/>
        <v>757.64</v>
      </c>
      <c r="H16" s="32"/>
    </row>
    <row r="17" spans="1:8" ht="30" customHeight="1">
      <c r="A17" s="32">
        <v>15</v>
      </c>
      <c r="B17" s="32" t="s">
        <v>144</v>
      </c>
      <c r="C17" s="32">
        <v>4466</v>
      </c>
      <c r="D17" s="32">
        <v>5763</v>
      </c>
      <c r="E17" s="32">
        <f t="shared" si="0"/>
        <v>1297</v>
      </c>
      <c r="F17" s="32">
        <v>0.52</v>
      </c>
      <c r="G17" s="32">
        <f t="shared" si="1"/>
        <v>674.44</v>
      </c>
      <c r="H17" s="32"/>
    </row>
    <row r="18" spans="1:8" ht="30" customHeight="1">
      <c r="A18" s="32">
        <v>16</v>
      </c>
      <c r="B18" s="32" t="s">
        <v>145</v>
      </c>
      <c r="C18" s="32">
        <v>4330</v>
      </c>
      <c r="D18" s="32">
        <v>5481</v>
      </c>
      <c r="E18" s="32">
        <f t="shared" si="0"/>
        <v>1151</v>
      </c>
      <c r="F18" s="32">
        <v>0.52</v>
      </c>
      <c r="G18" s="32">
        <f t="shared" si="1"/>
        <v>598.52</v>
      </c>
      <c r="H18" s="32"/>
    </row>
    <row r="19" spans="1:8" ht="30" customHeight="1">
      <c r="A19" s="5">
        <v>17</v>
      </c>
      <c r="B19" s="5" t="s">
        <v>146</v>
      </c>
      <c r="C19" s="34">
        <v>1257</v>
      </c>
      <c r="D19" s="34">
        <v>1688</v>
      </c>
      <c r="E19" s="32">
        <f t="shared" si="0"/>
        <v>431</v>
      </c>
      <c r="F19" s="32">
        <v>0.52</v>
      </c>
      <c r="G19" s="32">
        <f t="shared" si="1"/>
        <v>224.12</v>
      </c>
      <c r="H19" s="33"/>
    </row>
    <row r="20" spans="1:8" ht="30" customHeight="1">
      <c r="A20" s="5">
        <v>18</v>
      </c>
      <c r="B20" s="5" t="s">
        <v>147</v>
      </c>
      <c r="C20" s="34">
        <v>165</v>
      </c>
      <c r="D20" s="34">
        <v>187</v>
      </c>
      <c r="E20" s="32">
        <f>(D20-C20)*40</f>
        <v>880</v>
      </c>
      <c r="F20" s="32">
        <v>0.52</v>
      </c>
      <c r="G20" s="32">
        <f t="shared" si="1"/>
        <v>457.6</v>
      </c>
      <c r="H20" s="33"/>
    </row>
    <row r="21" spans="1:8" ht="30" customHeight="1">
      <c r="A21" s="5">
        <v>19</v>
      </c>
      <c r="B21" s="5" t="s">
        <v>148</v>
      </c>
      <c r="C21" s="34"/>
      <c r="D21" s="34"/>
      <c r="E21" s="32">
        <f>SUM(E3:E20)</f>
        <v>19343</v>
      </c>
      <c r="F21" s="32"/>
      <c r="G21" s="32">
        <f>SUM(G3:G20)</f>
        <v>10058.360000000002</v>
      </c>
      <c r="H21" s="33"/>
    </row>
    <row r="22" spans="1:8" ht="14.25">
      <c r="A22" t="s">
        <v>149</v>
      </c>
      <c r="C22" s="35"/>
      <c r="D22" s="35"/>
      <c r="E22" s="35"/>
      <c r="F22" s="35"/>
      <c r="G22" s="35"/>
      <c r="H22" s="35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186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150</v>
      </c>
      <c r="B2" s="32" t="s">
        <v>151</v>
      </c>
      <c r="C2" s="33" t="s">
        <v>152</v>
      </c>
      <c r="D2" s="33" t="s">
        <v>153</v>
      </c>
      <c r="E2" s="33" t="s">
        <v>154</v>
      </c>
      <c r="F2" s="32" t="s">
        <v>155</v>
      </c>
      <c r="G2" s="32" t="s">
        <v>156</v>
      </c>
      <c r="H2" s="32" t="s">
        <v>157</v>
      </c>
    </row>
    <row r="3" spans="1:8" ht="30" customHeight="1">
      <c r="A3" s="32">
        <v>1</v>
      </c>
      <c r="B3" s="32" t="s">
        <v>158</v>
      </c>
      <c r="C3" s="32">
        <v>16</v>
      </c>
      <c r="D3" s="32">
        <v>31</v>
      </c>
      <c r="E3" s="32">
        <f>D3-C3</f>
        <v>15</v>
      </c>
      <c r="F3" s="32">
        <v>2.6</v>
      </c>
      <c r="G3" s="32">
        <f>E3*F3</f>
        <v>39</v>
      </c>
      <c r="H3" s="32"/>
    </row>
    <row r="4" spans="1:8" ht="30" customHeight="1">
      <c r="A4" s="32">
        <v>2</v>
      </c>
      <c r="B4" s="32" t="s">
        <v>159</v>
      </c>
      <c r="C4" s="32">
        <v>12</v>
      </c>
      <c r="D4" s="32">
        <v>15</v>
      </c>
      <c r="E4" s="32">
        <f aca="true" t="shared" si="0" ref="E4:E20">D4-C4</f>
        <v>3</v>
      </c>
      <c r="F4" s="32">
        <v>2.6</v>
      </c>
      <c r="G4" s="32">
        <f aca="true" t="shared" si="1" ref="G4:G20">E4*F4</f>
        <v>7.800000000000001</v>
      </c>
      <c r="H4" s="32"/>
    </row>
    <row r="5" spans="1:8" ht="30" customHeight="1">
      <c r="A5" s="32">
        <v>3</v>
      </c>
      <c r="B5" s="32" t="s">
        <v>160</v>
      </c>
      <c r="C5" s="32">
        <v>14</v>
      </c>
      <c r="D5" s="32">
        <v>17</v>
      </c>
      <c r="E5" s="32">
        <f t="shared" si="0"/>
        <v>3</v>
      </c>
      <c r="F5" s="32">
        <v>2.6</v>
      </c>
      <c r="G5" s="32">
        <f t="shared" si="1"/>
        <v>7.800000000000001</v>
      </c>
      <c r="H5" s="32"/>
    </row>
    <row r="6" spans="1:8" ht="30" customHeight="1">
      <c r="A6" s="32">
        <v>4</v>
      </c>
      <c r="B6" s="32" t="s">
        <v>161</v>
      </c>
      <c r="C6" s="32">
        <v>7</v>
      </c>
      <c r="D6" s="32">
        <v>10</v>
      </c>
      <c r="E6" s="32">
        <f t="shared" si="0"/>
        <v>3</v>
      </c>
      <c r="F6" s="32">
        <v>2.6</v>
      </c>
      <c r="G6" s="32">
        <f t="shared" si="1"/>
        <v>7.800000000000001</v>
      </c>
      <c r="H6" s="32"/>
    </row>
    <row r="7" spans="1:8" ht="30" customHeight="1">
      <c r="A7" s="32">
        <v>5</v>
      </c>
      <c r="B7" s="32" t="s">
        <v>176</v>
      </c>
      <c r="C7" s="32">
        <v>108</v>
      </c>
      <c r="D7" s="32">
        <v>123</v>
      </c>
      <c r="E7" s="32">
        <f t="shared" si="0"/>
        <v>15</v>
      </c>
      <c r="F7" s="32">
        <v>2.6</v>
      </c>
      <c r="G7" s="32">
        <f t="shared" si="1"/>
        <v>39</v>
      </c>
      <c r="H7" s="32"/>
    </row>
    <row r="8" spans="1:8" ht="30" customHeight="1">
      <c r="A8" s="32">
        <v>6</v>
      </c>
      <c r="B8" s="32" t="s">
        <v>162</v>
      </c>
      <c r="C8" s="32">
        <v>33</v>
      </c>
      <c r="D8" s="32">
        <v>38</v>
      </c>
      <c r="E8" s="32">
        <f t="shared" si="0"/>
        <v>5</v>
      </c>
      <c r="F8" s="32">
        <v>2.6</v>
      </c>
      <c r="G8" s="32">
        <f t="shared" si="1"/>
        <v>13</v>
      </c>
      <c r="H8" s="32"/>
    </row>
    <row r="9" spans="1:8" ht="30" customHeight="1">
      <c r="A9" s="32">
        <v>7</v>
      </c>
      <c r="B9" s="32" t="s">
        <v>174</v>
      </c>
      <c r="C9" s="32">
        <v>118</v>
      </c>
      <c r="D9" s="32">
        <v>128</v>
      </c>
      <c r="E9" s="32">
        <f t="shared" si="0"/>
        <v>10</v>
      </c>
      <c r="F9" s="32">
        <v>2.6</v>
      </c>
      <c r="G9" s="32">
        <f t="shared" si="1"/>
        <v>26</v>
      </c>
      <c r="H9" s="32"/>
    </row>
    <row r="10" spans="1:8" ht="30" customHeight="1">
      <c r="A10" s="32">
        <v>8</v>
      </c>
      <c r="B10" s="32" t="s">
        <v>163</v>
      </c>
      <c r="C10" s="32">
        <v>80</v>
      </c>
      <c r="D10" s="32">
        <v>90</v>
      </c>
      <c r="E10" s="32">
        <f t="shared" si="0"/>
        <v>10</v>
      </c>
      <c r="F10" s="32">
        <v>2.6</v>
      </c>
      <c r="G10" s="32">
        <f t="shared" si="1"/>
        <v>26</v>
      </c>
      <c r="H10" s="32"/>
    </row>
    <row r="11" spans="1:8" ht="30" customHeight="1">
      <c r="A11" s="32">
        <v>9</v>
      </c>
      <c r="B11" s="32" t="s">
        <v>175</v>
      </c>
      <c r="C11" s="32">
        <v>37</v>
      </c>
      <c r="D11" s="32">
        <v>61</v>
      </c>
      <c r="E11" s="32">
        <f t="shared" si="0"/>
        <v>24</v>
      </c>
      <c r="F11" s="32">
        <v>2.6</v>
      </c>
      <c r="G11" s="32">
        <f t="shared" si="1"/>
        <v>62.400000000000006</v>
      </c>
      <c r="H11" s="32"/>
    </row>
    <row r="12" spans="1:8" ht="30" customHeight="1">
      <c r="A12" s="32">
        <v>10</v>
      </c>
      <c r="B12" s="32" t="s">
        <v>164</v>
      </c>
      <c r="C12" s="32">
        <v>0</v>
      </c>
      <c r="D12" s="32">
        <v>65</v>
      </c>
      <c r="E12" s="32">
        <f t="shared" si="0"/>
        <v>65</v>
      </c>
      <c r="F12" s="32">
        <v>2.6</v>
      </c>
      <c r="G12" s="32">
        <f t="shared" si="1"/>
        <v>169</v>
      </c>
      <c r="H12" s="32"/>
    </row>
    <row r="13" spans="1:8" ht="30" customHeight="1">
      <c r="A13" s="32">
        <v>11</v>
      </c>
      <c r="B13" s="32" t="s">
        <v>165</v>
      </c>
      <c r="C13" s="32">
        <v>29</v>
      </c>
      <c r="D13" s="32">
        <v>32</v>
      </c>
      <c r="E13" s="32">
        <f t="shared" si="0"/>
        <v>3</v>
      </c>
      <c r="F13" s="32">
        <v>2.6</v>
      </c>
      <c r="G13" s="32">
        <f t="shared" si="1"/>
        <v>7.800000000000001</v>
      </c>
      <c r="H13" s="32"/>
    </row>
    <row r="14" spans="1:8" ht="30" customHeight="1">
      <c r="A14" s="32">
        <v>12</v>
      </c>
      <c r="B14" s="32" t="s">
        <v>166</v>
      </c>
      <c r="C14" s="32">
        <v>466</v>
      </c>
      <c r="D14" s="32">
        <v>523</v>
      </c>
      <c r="E14" s="32">
        <f t="shared" si="0"/>
        <v>57</v>
      </c>
      <c r="F14" s="32">
        <v>2.6</v>
      </c>
      <c r="G14" s="32">
        <f t="shared" si="1"/>
        <v>148.20000000000002</v>
      </c>
      <c r="H14" s="32"/>
    </row>
    <row r="15" spans="1:8" ht="30" customHeight="1">
      <c r="A15" s="32">
        <v>13</v>
      </c>
      <c r="B15" s="32" t="s">
        <v>167</v>
      </c>
      <c r="C15" s="32">
        <v>40</v>
      </c>
      <c r="D15" s="32">
        <v>55</v>
      </c>
      <c r="E15" s="32">
        <f t="shared" si="0"/>
        <v>15</v>
      </c>
      <c r="F15" s="32">
        <v>2.6</v>
      </c>
      <c r="G15" s="32">
        <f t="shared" si="1"/>
        <v>39</v>
      </c>
      <c r="H15" s="32"/>
    </row>
    <row r="16" spans="1:8" ht="30" customHeight="1">
      <c r="A16" s="32">
        <v>14</v>
      </c>
      <c r="B16" s="32" t="s">
        <v>168</v>
      </c>
      <c r="C16" s="32">
        <v>25</v>
      </c>
      <c r="D16" s="32">
        <v>53</v>
      </c>
      <c r="E16" s="32">
        <f t="shared" si="0"/>
        <v>28</v>
      </c>
      <c r="F16" s="32">
        <v>2.6</v>
      </c>
      <c r="G16" s="32">
        <f t="shared" si="1"/>
        <v>72.8</v>
      </c>
      <c r="H16" s="32"/>
    </row>
    <row r="17" spans="1:8" ht="30" customHeight="1">
      <c r="A17" s="32">
        <v>15</v>
      </c>
      <c r="B17" s="32" t="s">
        <v>169</v>
      </c>
      <c r="C17" s="32">
        <v>58</v>
      </c>
      <c r="D17" s="32">
        <v>67</v>
      </c>
      <c r="E17" s="32">
        <f t="shared" si="0"/>
        <v>9</v>
      </c>
      <c r="F17" s="32">
        <v>2.6</v>
      </c>
      <c r="G17" s="32">
        <f t="shared" si="1"/>
        <v>23.400000000000002</v>
      </c>
      <c r="H17" s="32"/>
    </row>
    <row r="18" spans="1:8" ht="30" customHeight="1">
      <c r="A18" s="32">
        <v>16</v>
      </c>
      <c r="B18" s="32" t="s">
        <v>170</v>
      </c>
      <c r="C18" s="32">
        <v>115</v>
      </c>
      <c r="D18" s="32">
        <v>130</v>
      </c>
      <c r="E18" s="32">
        <f t="shared" si="0"/>
        <v>15</v>
      </c>
      <c r="F18" s="32">
        <v>2.6</v>
      </c>
      <c r="G18" s="32">
        <f t="shared" si="1"/>
        <v>39</v>
      </c>
      <c r="H18" s="32"/>
    </row>
    <row r="19" spans="1:8" ht="30" customHeight="1">
      <c r="A19" s="5">
        <v>17</v>
      </c>
      <c r="B19" s="5" t="s">
        <v>171</v>
      </c>
      <c r="C19" s="33"/>
      <c r="D19" s="33"/>
      <c r="E19" s="32">
        <f t="shared" si="0"/>
        <v>0</v>
      </c>
      <c r="F19" s="32">
        <v>2.6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172</v>
      </c>
      <c r="C20" s="32">
        <v>112</v>
      </c>
      <c r="D20" s="32">
        <v>122</v>
      </c>
      <c r="E20" s="32">
        <f t="shared" si="0"/>
        <v>10</v>
      </c>
      <c r="F20" s="32">
        <v>2.6</v>
      </c>
      <c r="G20" s="32">
        <f t="shared" si="1"/>
        <v>26</v>
      </c>
      <c r="H20" s="33"/>
    </row>
    <row r="21" spans="1:8" ht="30" customHeight="1">
      <c r="A21" s="5">
        <v>19</v>
      </c>
      <c r="B21" s="5" t="s">
        <v>173</v>
      </c>
      <c r="C21" s="33"/>
      <c r="D21" s="33"/>
      <c r="E21" s="32">
        <f>SUM(E3:E20)</f>
        <v>290</v>
      </c>
      <c r="F21" s="33"/>
      <c r="G21" s="32">
        <f>SUM(G3:G20)</f>
        <v>753.9999999999999</v>
      </c>
      <c r="H21" s="33"/>
    </row>
    <row r="22" spans="3:8" ht="14.25">
      <c r="C22" s="35"/>
      <c r="D22" s="35"/>
      <c r="E22" s="35"/>
      <c r="F22" s="35"/>
      <c r="G22" s="35"/>
      <c r="H22" s="35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2">
      <selection activeCell="F9" sqref="F9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7"/>
      <c r="B1" s="47"/>
      <c r="C1" s="47"/>
      <c r="D1" s="47"/>
      <c r="E1" s="47"/>
      <c r="F1" s="47"/>
      <c r="G1" s="47"/>
      <c r="H1" s="47"/>
      <c r="I1" s="47"/>
    </row>
    <row r="2" spans="1:9" ht="20.25">
      <c r="A2" s="48" t="s">
        <v>179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37" t="s">
        <v>0</v>
      </c>
      <c r="B3" s="37" t="s">
        <v>1</v>
      </c>
      <c r="C3" s="51"/>
      <c r="D3" s="37" t="s">
        <v>4</v>
      </c>
      <c r="E3" s="37"/>
      <c r="F3" s="51" t="s">
        <v>45</v>
      </c>
      <c r="G3" s="45" t="s">
        <v>46</v>
      </c>
      <c r="H3" s="45" t="s">
        <v>47</v>
      </c>
      <c r="I3" s="37" t="s">
        <v>48</v>
      </c>
    </row>
    <row r="4" spans="1:9" ht="18" customHeight="1">
      <c r="A4" s="37"/>
      <c r="B4" s="37"/>
      <c r="C4" s="52"/>
      <c r="D4" s="2" t="s">
        <v>5</v>
      </c>
      <c r="E4" s="2" t="s">
        <v>6</v>
      </c>
      <c r="F4" s="52"/>
      <c r="G4" s="46"/>
      <c r="H4" s="46"/>
      <c r="I4" s="37"/>
    </row>
    <row r="5" spans="1:9" ht="30.75" customHeight="1">
      <c r="A5" s="2">
        <v>1</v>
      </c>
      <c r="B5" s="2" t="s">
        <v>10</v>
      </c>
      <c r="C5" s="2"/>
      <c r="D5" s="2">
        <v>992</v>
      </c>
      <c r="E5" s="2">
        <v>1041</v>
      </c>
      <c r="F5" s="2">
        <f>E5-D5</f>
        <v>49</v>
      </c>
      <c r="G5" s="2">
        <v>2.6</v>
      </c>
      <c r="H5" s="2">
        <f>F5*G5</f>
        <v>127.4</v>
      </c>
      <c r="I5" s="2"/>
    </row>
    <row r="6" spans="1:9" ht="30.75" customHeight="1">
      <c r="A6" s="2">
        <v>2</v>
      </c>
      <c r="B6" s="2" t="s">
        <v>190</v>
      </c>
      <c r="C6" s="2"/>
      <c r="D6" s="2">
        <v>2761</v>
      </c>
      <c r="E6" s="2">
        <v>2772</v>
      </c>
      <c r="F6" s="2">
        <f aca="true" t="shared" si="0" ref="F6:F20">E6-D6</f>
        <v>11</v>
      </c>
      <c r="G6" s="2">
        <v>2.6</v>
      </c>
      <c r="H6" s="2">
        <f aca="true" t="shared" si="1" ref="H6:H21">F6*G6</f>
        <v>28.6</v>
      </c>
      <c r="I6" s="2"/>
    </row>
    <row r="7" spans="1:9" ht="30.75" customHeight="1">
      <c r="A7" s="42">
        <v>3</v>
      </c>
      <c r="B7" s="42" t="s">
        <v>11</v>
      </c>
      <c r="C7" s="3" t="s">
        <v>79</v>
      </c>
      <c r="D7" s="3">
        <v>3248</v>
      </c>
      <c r="E7" s="3">
        <v>3479</v>
      </c>
      <c r="F7" s="2">
        <f t="shared" si="0"/>
        <v>231</v>
      </c>
      <c r="G7" s="2">
        <v>2.6</v>
      </c>
      <c r="H7" s="2">
        <f t="shared" si="1"/>
        <v>600.6</v>
      </c>
      <c r="I7" s="2"/>
    </row>
    <row r="8" spans="1:9" ht="30.75" customHeight="1">
      <c r="A8" s="43"/>
      <c r="B8" s="43"/>
      <c r="C8" s="3" t="s">
        <v>80</v>
      </c>
      <c r="D8" s="3">
        <v>2492</v>
      </c>
      <c r="E8" s="3">
        <v>2633</v>
      </c>
      <c r="F8" s="2">
        <f t="shared" si="0"/>
        <v>141</v>
      </c>
      <c r="G8" s="2">
        <v>2.6</v>
      </c>
      <c r="H8" s="2">
        <f t="shared" si="1"/>
        <v>366.6</v>
      </c>
      <c r="I8" s="2"/>
    </row>
    <row r="9" spans="1:9" ht="30.75" customHeight="1">
      <c r="A9" s="44"/>
      <c r="B9" s="3" t="s">
        <v>49</v>
      </c>
      <c r="C9" s="27"/>
      <c r="D9" s="3"/>
      <c r="E9" s="3"/>
      <c r="F9" s="2">
        <f>(F7+F8)-50</f>
        <v>322</v>
      </c>
      <c r="G9" s="2">
        <v>2.6</v>
      </c>
      <c r="H9" s="2">
        <f t="shared" si="1"/>
        <v>837.2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90</v>
      </c>
      <c r="E10" s="3">
        <v>95</v>
      </c>
      <c r="F10" s="2">
        <f>E10-D10</f>
        <v>5</v>
      </c>
      <c r="G10" s="2">
        <v>2.6</v>
      </c>
      <c r="H10" s="2">
        <f t="shared" si="1"/>
        <v>13</v>
      </c>
      <c r="I10" s="2"/>
    </row>
    <row r="11" spans="1:9" ht="30.75" customHeight="1">
      <c r="A11" s="3">
        <v>5</v>
      </c>
      <c r="B11" s="3" t="s">
        <v>177</v>
      </c>
      <c r="C11" s="18"/>
      <c r="D11" s="3">
        <v>488</v>
      </c>
      <c r="E11" s="3">
        <v>569</v>
      </c>
      <c r="F11" s="2">
        <f t="shared" si="0"/>
        <v>81</v>
      </c>
      <c r="G11" s="2">
        <v>2.6</v>
      </c>
      <c r="H11" s="2">
        <f t="shared" si="1"/>
        <v>210.6</v>
      </c>
      <c r="I11" s="2"/>
    </row>
    <row r="12" spans="1:9" ht="30.75" customHeight="1">
      <c r="A12" s="42">
        <v>6</v>
      </c>
      <c r="B12" s="42" t="s">
        <v>26</v>
      </c>
      <c r="C12" s="3" t="s">
        <v>79</v>
      </c>
      <c r="D12" s="3">
        <v>2997</v>
      </c>
      <c r="E12" s="3">
        <v>3219</v>
      </c>
      <c r="F12" s="2">
        <f t="shared" si="0"/>
        <v>222</v>
      </c>
      <c r="G12" s="2">
        <v>2.6</v>
      </c>
      <c r="H12" s="2">
        <f t="shared" si="1"/>
        <v>577.2</v>
      </c>
      <c r="I12" s="2"/>
    </row>
    <row r="13" spans="1:9" ht="30.75" customHeight="1">
      <c r="A13" s="43"/>
      <c r="B13" s="43"/>
      <c r="C13" s="3" t="s">
        <v>80</v>
      </c>
      <c r="D13" s="3">
        <v>1210</v>
      </c>
      <c r="E13" s="3">
        <v>1250</v>
      </c>
      <c r="F13" s="2">
        <f t="shared" si="0"/>
        <v>40</v>
      </c>
      <c r="G13" s="2">
        <v>2.6</v>
      </c>
      <c r="H13" s="2">
        <f t="shared" si="1"/>
        <v>104</v>
      </c>
      <c r="I13" s="2"/>
    </row>
    <row r="14" spans="1:9" ht="30.75" customHeight="1">
      <c r="A14" s="43"/>
      <c r="B14" s="43"/>
      <c r="C14" s="3" t="s">
        <v>81</v>
      </c>
      <c r="D14" s="3">
        <v>942</v>
      </c>
      <c r="E14" s="3">
        <v>977</v>
      </c>
      <c r="F14" s="2">
        <f t="shared" si="0"/>
        <v>35</v>
      </c>
      <c r="G14" s="2">
        <v>2.6</v>
      </c>
      <c r="H14" s="2">
        <f t="shared" si="1"/>
        <v>91</v>
      </c>
      <c r="I14" s="2"/>
    </row>
    <row r="15" spans="1:9" ht="30.75" customHeight="1">
      <c r="A15" s="43"/>
      <c r="B15" s="44"/>
      <c r="C15" s="3" t="s">
        <v>82</v>
      </c>
      <c r="D15" s="3">
        <v>1234</v>
      </c>
      <c r="E15" s="3">
        <v>1253</v>
      </c>
      <c r="F15" s="2">
        <f t="shared" si="0"/>
        <v>19</v>
      </c>
      <c r="G15" s="2">
        <v>2.6</v>
      </c>
      <c r="H15" s="2">
        <f t="shared" si="1"/>
        <v>49.4</v>
      </c>
      <c r="I15" s="2"/>
    </row>
    <row r="16" spans="1:9" ht="30.75" customHeight="1">
      <c r="A16" s="43"/>
      <c r="B16" s="16" t="s">
        <v>49</v>
      </c>
      <c r="C16" s="16"/>
      <c r="D16" s="3"/>
      <c r="E16" s="3"/>
      <c r="F16" s="2">
        <f>F12+F13+F14+F15</f>
        <v>316</v>
      </c>
      <c r="G16" s="2">
        <v>2.6</v>
      </c>
      <c r="H16" s="2">
        <f t="shared" si="1"/>
        <v>821.6</v>
      </c>
      <c r="I16" s="2"/>
    </row>
    <row r="17" spans="1:9" ht="30.75" customHeight="1">
      <c r="A17" s="42">
        <v>7</v>
      </c>
      <c r="B17" s="42" t="s">
        <v>32</v>
      </c>
      <c r="C17" s="3" t="s">
        <v>79</v>
      </c>
      <c r="D17" s="3">
        <v>704</v>
      </c>
      <c r="E17" s="3">
        <v>794</v>
      </c>
      <c r="F17" s="2">
        <f t="shared" si="0"/>
        <v>90</v>
      </c>
      <c r="G17" s="2">
        <v>2.6</v>
      </c>
      <c r="H17" s="2">
        <f t="shared" si="1"/>
        <v>234</v>
      </c>
      <c r="I17" s="2"/>
    </row>
    <row r="18" spans="1:9" ht="30.75" customHeight="1">
      <c r="A18" s="43"/>
      <c r="B18" s="43"/>
      <c r="C18" s="3" t="s">
        <v>80</v>
      </c>
      <c r="D18" s="3">
        <v>4838</v>
      </c>
      <c r="E18" s="3">
        <v>5068</v>
      </c>
      <c r="F18" s="2">
        <f t="shared" si="0"/>
        <v>230</v>
      </c>
      <c r="G18" s="2">
        <v>2.6</v>
      </c>
      <c r="H18" s="2">
        <f t="shared" si="1"/>
        <v>598</v>
      </c>
      <c r="I18" s="2"/>
    </row>
    <row r="19" spans="1:9" ht="30.75" customHeight="1">
      <c r="A19" s="43"/>
      <c r="B19" s="43"/>
      <c r="C19" s="3" t="s">
        <v>83</v>
      </c>
      <c r="D19" s="3">
        <v>89</v>
      </c>
      <c r="E19" s="3">
        <v>91</v>
      </c>
      <c r="F19" s="2">
        <f t="shared" si="0"/>
        <v>2</v>
      </c>
      <c r="G19" s="2">
        <v>2.6</v>
      </c>
      <c r="H19" s="2">
        <f t="shared" si="1"/>
        <v>5.2</v>
      </c>
      <c r="I19" s="2"/>
    </row>
    <row r="20" spans="1:9" ht="30.75" customHeight="1">
      <c r="A20" s="43"/>
      <c r="B20" s="44"/>
      <c r="C20" s="3" t="s">
        <v>84</v>
      </c>
      <c r="D20" s="3">
        <v>295</v>
      </c>
      <c r="E20" s="3">
        <v>315</v>
      </c>
      <c r="F20" s="2">
        <f t="shared" si="0"/>
        <v>20</v>
      </c>
      <c r="G20" s="2">
        <v>2.6</v>
      </c>
      <c r="H20" s="2">
        <f t="shared" si="1"/>
        <v>52</v>
      </c>
      <c r="I20" s="2"/>
    </row>
    <row r="21" spans="1:9" ht="30.75" customHeight="1">
      <c r="A21" s="44"/>
      <c r="B21" s="18" t="s">
        <v>49</v>
      </c>
      <c r="C21" s="18"/>
      <c r="D21" s="3"/>
      <c r="E21" s="3"/>
      <c r="F21" s="2">
        <f>F17+F18+F19+F20</f>
        <v>342</v>
      </c>
      <c r="G21" s="2">
        <v>2.6</v>
      </c>
      <c r="H21" s="2">
        <f t="shared" si="1"/>
        <v>889.2</v>
      </c>
      <c r="I21" s="2"/>
    </row>
    <row r="22" spans="1:9" ht="30.75" customHeight="1">
      <c r="A22" s="18">
        <v>8</v>
      </c>
      <c r="B22" s="18" t="s">
        <v>93</v>
      </c>
      <c r="C22" s="18"/>
      <c r="D22" s="3">
        <v>84</v>
      </c>
      <c r="E22" s="3">
        <v>91</v>
      </c>
      <c r="F22" s="2">
        <f>E22-D22</f>
        <v>7</v>
      </c>
      <c r="G22" s="2">
        <v>2.6</v>
      </c>
      <c r="H22" s="2">
        <f>F22*G22</f>
        <v>18.2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1133</v>
      </c>
      <c r="G23" s="2"/>
      <c r="H23" s="2">
        <f>H5+H6+H9+H10+H11+H16+H21+H22</f>
        <v>2945.8</v>
      </c>
      <c r="I23" s="2"/>
    </row>
    <row r="24" spans="1:9" ht="14.25">
      <c r="A24" s="8" t="s">
        <v>99</v>
      </c>
      <c r="B24" s="8"/>
      <c r="C24" s="8"/>
      <c r="D24" s="8"/>
      <c r="E24" s="8"/>
      <c r="F24" s="8"/>
      <c r="G24" s="8"/>
      <c r="H24" s="8"/>
      <c r="I24" s="8"/>
    </row>
  </sheetData>
  <sheetProtection/>
  <mergeCells count="16"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6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D24" sqref="D24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180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46</v>
      </c>
      <c r="G3" s="45" t="s">
        <v>47</v>
      </c>
      <c r="H3" s="51" t="s">
        <v>48</v>
      </c>
    </row>
    <row r="4" spans="1:8" ht="14.25">
      <c r="A4" s="52"/>
      <c r="B4" s="52"/>
      <c r="C4" s="2" t="s">
        <v>36</v>
      </c>
      <c r="D4" s="2" t="s">
        <v>37</v>
      </c>
      <c r="E4" s="52"/>
      <c r="F4" s="46"/>
      <c r="G4" s="46"/>
      <c r="H4" s="52"/>
    </row>
    <row r="5" spans="1:8" ht="27.75" customHeight="1">
      <c r="A5" s="2">
        <v>1</v>
      </c>
      <c r="B5" s="3" t="s">
        <v>64</v>
      </c>
      <c r="C5" s="2">
        <v>46303</v>
      </c>
      <c r="D5" s="2">
        <v>47072</v>
      </c>
      <c r="E5" s="2">
        <f aca="true" t="shared" si="0" ref="E5:E12">D5-C5</f>
        <v>769</v>
      </c>
      <c r="F5" s="2">
        <v>0.52</v>
      </c>
      <c r="G5" s="2">
        <f>E5*F5</f>
        <v>399.88</v>
      </c>
      <c r="H5" s="2"/>
    </row>
    <row r="6" spans="1:8" ht="27.75" customHeight="1">
      <c r="A6" s="2">
        <v>2</v>
      </c>
      <c r="B6" s="3" t="s">
        <v>65</v>
      </c>
      <c r="C6" s="2">
        <v>45836</v>
      </c>
      <c r="D6" s="2">
        <v>47033</v>
      </c>
      <c r="E6" s="2">
        <f t="shared" si="0"/>
        <v>1197</v>
      </c>
      <c r="F6" s="2">
        <v>0.52</v>
      </c>
      <c r="G6" s="2">
        <f aca="true" t="shared" si="1" ref="G6:G17">E6*F6</f>
        <v>622.44</v>
      </c>
      <c r="H6" s="2"/>
    </row>
    <row r="7" spans="1:8" ht="27.75" customHeight="1">
      <c r="A7" s="2">
        <v>3</v>
      </c>
      <c r="B7" s="3" t="s">
        <v>66</v>
      </c>
      <c r="C7" s="2">
        <v>49170</v>
      </c>
      <c r="D7" s="2">
        <v>50202</v>
      </c>
      <c r="E7" s="2">
        <f t="shared" si="0"/>
        <v>1032</v>
      </c>
      <c r="F7" s="2">
        <v>0.52</v>
      </c>
      <c r="G7" s="2">
        <f t="shared" si="1"/>
        <v>536.64</v>
      </c>
      <c r="H7" s="2"/>
    </row>
    <row r="8" spans="1:8" ht="27.75" customHeight="1">
      <c r="A8" s="42">
        <v>4</v>
      </c>
      <c r="B8" s="42" t="s">
        <v>67</v>
      </c>
      <c r="C8" s="16">
        <v>35695</v>
      </c>
      <c r="D8" s="16">
        <v>36169</v>
      </c>
      <c r="E8" s="16">
        <f t="shared" si="0"/>
        <v>474</v>
      </c>
      <c r="F8" s="2">
        <v>0.52</v>
      </c>
      <c r="G8" s="2">
        <f t="shared" si="1"/>
        <v>246.48000000000002</v>
      </c>
      <c r="H8" s="2"/>
    </row>
    <row r="9" spans="1:8" ht="27.75" customHeight="1">
      <c r="A9" s="44"/>
      <c r="B9" s="44"/>
      <c r="C9" s="16">
        <v>40000</v>
      </c>
      <c r="D9" s="16">
        <v>42000</v>
      </c>
      <c r="E9" s="16">
        <f t="shared" si="0"/>
        <v>2000</v>
      </c>
      <c r="F9" s="2">
        <v>0.52</v>
      </c>
      <c r="G9" s="2">
        <f t="shared" si="1"/>
        <v>1040</v>
      </c>
      <c r="H9" s="2"/>
    </row>
    <row r="10" spans="1:8" ht="27.75" customHeight="1">
      <c r="A10" s="17"/>
      <c r="B10" s="17" t="s">
        <v>178</v>
      </c>
      <c r="C10" s="16"/>
      <c r="D10" s="16"/>
      <c r="E10" s="16">
        <f>E8+E9</f>
        <v>2474</v>
      </c>
      <c r="F10" s="2">
        <v>0.52</v>
      </c>
      <c r="G10" s="2">
        <f>G8+G9</f>
        <v>1286.48</v>
      </c>
      <c r="H10" s="2"/>
    </row>
    <row r="11" spans="1:8" ht="27.75" customHeight="1">
      <c r="A11" s="53">
        <v>5</v>
      </c>
      <c r="B11" s="53" t="s">
        <v>38</v>
      </c>
      <c r="C11" s="4">
        <v>22447</v>
      </c>
      <c r="D11" s="4">
        <v>23321</v>
      </c>
      <c r="E11" s="4">
        <f t="shared" si="0"/>
        <v>874</v>
      </c>
      <c r="F11" s="2">
        <v>0.52</v>
      </c>
      <c r="G11" s="2">
        <f t="shared" si="1"/>
        <v>454.48</v>
      </c>
      <c r="H11" s="2"/>
    </row>
    <row r="12" spans="1:8" ht="27.75" customHeight="1">
      <c r="A12" s="55"/>
      <c r="B12" s="54"/>
      <c r="C12" s="4">
        <v>16222</v>
      </c>
      <c r="D12" s="4">
        <v>16466</v>
      </c>
      <c r="E12" s="4">
        <f t="shared" si="0"/>
        <v>244</v>
      </c>
      <c r="F12" s="2">
        <v>0.52</v>
      </c>
      <c r="G12" s="2">
        <f t="shared" si="1"/>
        <v>126.88000000000001</v>
      </c>
      <c r="H12" s="2"/>
    </row>
    <row r="13" spans="1:8" ht="27.75" customHeight="1">
      <c r="A13" s="44"/>
      <c r="B13" s="22" t="s">
        <v>52</v>
      </c>
      <c r="C13" s="4"/>
      <c r="D13" s="4"/>
      <c r="E13" s="4">
        <f>E11+E12</f>
        <v>1118</v>
      </c>
      <c r="F13" s="2">
        <v>0.52</v>
      </c>
      <c r="G13" s="2">
        <f t="shared" si="1"/>
        <v>581.36</v>
      </c>
      <c r="H13" s="2"/>
    </row>
    <row r="14" spans="1:8" ht="27.75" customHeight="1">
      <c r="A14" s="2">
        <v>6</v>
      </c>
      <c r="B14" s="3" t="s">
        <v>68</v>
      </c>
      <c r="C14" s="2">
        <v>32563</v>
      </c>
      <c r="D14" s="2">
        <v>33381</v>
      </c>
      <c r="E14" s="4">
        <f>D14-C14</f>
        <v>818</v>
      </c>
      <c r="F14" s="2">
        <v>0.52</v>
      </c>
      <c r="G14" s="2">
        <f t="shared" si="1"/>
        <v>425.36</v>
      </c>
      <c r="H14" s="2"/>
    </row>
    <row r="15" spans="1:8" ht="27.75" customHeight="1">
      <c r="A15" s="2">
        <v>7</v>
      </c>
      <c r="B15" s="3" t="s">
        <v>69</v>
      </c>
      <c r="C15" s="2">
        <v>24703</v>
      </c>
      <c r="D15" s="2">
        <v>25299</v>
      </c>
      <c r="E15" s="4">
        <f>D15-C15</f>
        <v>596</v>
      </c>
      <c r="F15" s="2">
        <v>0.52</v>
      </c>
      <c r="G15" s="2">
        <f t="shared" si="1"/>
        <v>309.92</v>
      </c>
      <c r="H15" s="2"/>
    </row>
    <row r="16" spans="1:8" ht="27.75" customHeight="1">
      <c r="A16" s="2">
        <v>8</v>
      </c>
      <c r="B16" s="3" t="s">
        <v>70</v>
      </c>
      <c r="C16" s="2">
        <v>20487</v>
      </c>
      <c r="D16" s="2">
        <v>21756</v>
      </c>
      <c r="E16" s="4">
        <f>(D16-C16)</f>
        <v>1269</v>
      </c>
      <c r="F16" s="2">
        <v>0.52</v>
      </c>
      <c r="G16" s="2">
        <f t="shared" si="1"/>
        <v>659.88</v>
      </c>
      <c r="H16" s="2"/>
    </row>
    <row r="17" spans="1:8" ht="27.75" customHeight="1">
      <c r="A17" s="2">
        <v>10</v>
      </c>
      <c r="B17" s="3" t="s">
        <v>51</v>
      </c>
      <c r="C17" s="2">
        <v>4872</v>
      </c>
      <c r="D17" s="2">
        <v>4985</v>
      </c>
      <c r="E17" s="4">
        <f>(D17-C17)*40</f>
        <v>4520</v>
      </c>
      <c r="F17" s="2">
        <v>0.52</v>
      </c>
      <c r="G17" s="2">
        <f t="shared" si="1"/>
        <v>2350.4</v>
      </c>
      <c r="H17" s="2"/>
    </row>
    <row r="18" spans="1:8" ht="27.75" customHeight="1">
      <c r="A18" s="7" t="s">
        <v>39</v>
      </c>
      <c r="B18" s="3" t="s">
        <v>8</v>
      </c>
      <c r="C18" s="2"/>
      <c r="D18" s="2"/>
      <c r="E18" s="2">
        <f>E5+E6+E7+E10+E13+E14+E15+E16+E17</f>
        <v>13793</v>
      </c>
      <c r="F18" s="2"/>
      <c r="G18" s="2">
        <f>G5+G6+G7+G10+G13+G14+G15+G16+G17</f>
        <v>7172.360000000001</v>
      </c>
      <c r="H18" s="2"/>
    </row>
    <row r="20" ht="15.75">
      <c r="A20" t="s">
        <v>40</v>
      </c>
    </row>
  </sheetData>
  <sheetProtection/>
  <mergeCells count="13">
    <mergeCell ref="A1:H1"/>
    <mergeCell ref="A2:H2"/>
    <mergeCell ref="A3:A4"/>
    <mergeCell ref="B3:B4"/>
    <mergeCell ref="C3:D3"/>
    <mergeCell ref="E3:E4"/>
    <mergeCell ref="H3:H4"/>
    <mergeCell ref="F3:F4"/>
    <mergeCell ref="G3:G4"/>
    <mergeCell ref="B11:B12"/>
    <mergeCell ref="A11:A13"/>
    <mergeCell ref="B8:B9"/>
    <mergeCell ref="A8:A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D14" sqref="D14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180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4</v>
      </c>
      <c r="D3" s="58"/>
      <c r="E3" s="51" t="s">
        <v>45</v>
      </c>
      <c r="F3" s="45" t="s">
        <v>46</v>
      </c>
      <c r="G3" s="45" t="s">
        <v>53</v>
      </c>
      <c r="H3" s="51" t="s">
        <v>44</v>
      </c>
    </row>
    <row r="4" spans="1:8" ht="14.25">
      <c r="A4" s="52"/>
      <c r="B4" s="52"/>
      <c r="C4" s="2" t="s">
        <v>5</v>
      </c>
      <c r="D4" s="2" t="s">
        <v>6</v>
      </c>
      <c r="E4" s="52"/>
      <c r="F4" s="46"/>
      <c r="G4" s="46"/>
      <c r="H4" s="52"/>
    </row>
    <row r="5" spans="1:8" ht="27.75" customHeight="1">
      <c r="A5" s="2">
        <v>1</v>
      </c>
      <c r="B5" s="3" t="s">
        <v>64</v>
      </c>
      <c r="C5" s="2">
        <v>1572</v>
      </c>
      <c r="D5" s="2">
        <v>1600</v>
      </c>
      <c r="E5" s="2">
        <f>D5-C5</f>
        <v>28</v>
      </c>
      <c r="F5" s="2">
        <v>2.6</v>
      </c>
      <c r="G5" s="2">
        <f>E5*F5</f>
        <v>72.8</v>
      </c>
      <c r="H5" s="2"/>
    </row>
    <row r="6" spans="1:8" ht="27.75" customHeight="1">
      <c r="A6" s="2">
        <v>2</v>
      </c>
      <c r="B6" s="3" t="s">
        <v>65</v>
      </c>
      <c r="C6" s="2">
        <v>1463</v>
      </c>
      <c r="D6" s="2">
        <v>1531</v>
      </c>
      <c r="E6" s="2">
        <f aca="true" t="shared" si="0" ref="E6:E13">D6-C6</f>
        <v>68</v>
      </c>
      <c r="F6" s="2">
        <v>2.6</v>
      </c>
      <c r="G6" s="2">
        <f aca="true" t="shared" si="1" ref="G6:G13">E6*F6</f>
        <v>176.8</v>
      </c>
      <c r="H6" s="2"/>
    </row>
    <row r="7" spans="1:8" ht="27.75" customHeight="1">
      <c r="A7" s="2">
        <v>3</v>
      </c>
      <c r="B7" s="3" t="s">
        <v>66</v>
      </c>
      <c r="C7" s="2">
        <v>1480</v>
      </c>
      <c r="D7" s="2">
        <v>1545</v>
      </c>
      <c r="E7" s="2">
        <f t="shared" si="0"/>
        <v>65</v>
      </c>
      <c r="F7" s="2">
        <v>2.6</v>
      </c>
      <c r="G7" s="2">
        <f t="shared" si="1"/>
        <v>169</v>
      </c>
      <c r="H7" s="2"/>
    </row>
    <row r="8" spans="1:8" ht="27.75" customHeight="1">
      <c r="A8" s="42">
        <v>4</v>
      </c>
      <c r="B8" s="42" t="s">
        <v>71</v>
      </c>
      <c r="C8" s="2">
        <v>1262</v>
      </c>
      <c r="D8" s="2">
        <v>1292</v>
      </c>
      <c r="E8" s="2">
        <f t="shared" si="0"/>
        <v>30</v>
      </c>
      <c r="F8" s="2">
        <v>2.6</v>
      </c>
      <c r="G8" s="2">
        <f t="shared" si="1"/>
        <v>78</v>
      </c>
      <c r="H8" s="2"/>
    </row>
    <row r="9" spans="1:8" ht="27.75" customHeight="1">
      <c r="A9" s="43"/>
      <c r="B9" s="44"/>
      <c r="C9" s="2">
        <v>3672</v>
      </c>
      <c r="D9" s="2">
        <v>3732</v>
      </c>
      <c r="E9" s="2">
        <f t="shared" si="0"/>
        <v>60</v>
      </c>
      <c r="F9" s="2">
        <v>2.6</v>
      </c>
      <c r="G9" s="2">
        <f t="shared" si="1"/>
        <v>156</v>
      </c>
      <c r="H9" s="2"/>
    </row>
    <row r="10" spans="1:8" ht="27.75" customHeight="1">
      <c r="A10" s="44"/>
      <c r="B10" s="17" t="s">
        <v>52</v>
      </c>
      <c r="C10" s="2"/>
      <c r="D10" s="2"/>
      <c r="E10" s="2">
        <f>E8+E9</f>
        <v>90</v>
      </c>
      <c r="F10" s="2">
        <v>2.6</v>
      </c>
      <c r="G10" s="2">
        <f t="shared" si="1"/>
        <v>234</v>
      </c>
      <c r="H10" s="2"/>
    </row>
    <row r="11" spans="1:8" ht="27.75" customHeight="1">
      <c r="A11" s="20">
        <v>5</v>
      </c>
      <c r="B11" s="21" t="s">
        <v>7</v>
      </c>
      <c r="C11" s="2">
        <v>1368</v>
      </c>
      <c r="D11" s="2">
        <v>1423</v>
      </c>
      <c r="E11" s="2">
        <f t="shared" si="0"/>
        <v>55</v>
      </c>
      <c r="F11" s="2">
        <v>2.6</v>
      </c>
      <c r="G11" s="2">
        <f t="shared" si="1"/>
        <v>143</v>
      </c>
      <c r="H11" s="2"/>
    </row>
    <row r="12" spans="1:8" ht="27.75" customHeight="1">
      <c r="A12" s="2">
        <v>6</v>
      </c>
      <c r="B12" s="3" t="s">
        <v>68</v>
      </c>
      <c r="C12" s="2">
        <v>2315</v>
      </c>
      <c r="D12" s="2">
        <v>2360</v>
      </c>
      <c r="E12" s="2">
        <f t="shared" si="0"/>
        <v>45</v>
      </c>
      <c r="F12" s="2">
        <v>2.6</v>
      </c>
      <c r="G12" s="2">
        <f t="shared" si="1"/>
        <v>117</v>
      </c>
      <c r="H12" s="2"/>
    </row>
    <row r="13" spans="1:8" ht="27.75" customHeight="1">
      <c r="A13" s="2">
        <v>7</v>
      </c>
      <c r="B13" s="3" t="s">
        <v>69</v>
      </c>
      <c r="C13" s="2">
        <v>2845</v>
      </c>
      <c r="D13" s="2">
        <v>2919</v>
      </c>
      <c r="E13" s="2">
        <f t="shared" si="0"/>
        <v>74</v>
      </c>
      <c r="F13" s="2">
        <v>2.6</v>
      </c>
      <c r="G13" s="2">
        <f t="shared" si="1"/>
        <v>192.4</v>
      </c>
      <c r="H13" s="2"/>
    </row>
    <row r="14" spans="1:8" ht="27.75" customHeight="1">
      <c r="A14" s="2">
        <v>9</v>
      </c>
      <c r="B14" s="3"/>
      <c r="C14" s="2"/>
      <c r="D14" s="2"/>
      <c r="E14" s="2"/>
      <c r="F14" s="2"/>
      <c r="G14" s="2"/>
      <c r="H14" s="2"/>
    </row>
    <row r="15" spans="1:8" ht="27.75" customHeight="1">
      <c r="A15" s="4">
        <v>10</v>
      </c>
      <c r="B15" s="5"/>
      <c r="C15" s="6"/>
      <c r="D15" s="6"/>
      <c r="E15" s="2"/>
      <c r="F15" s="2"/>
      <c r="G15" s="2"/>
      <c r="H15" s="2"/>
    </row>
    <row r="16" spans="1:8" ht="27.75" customHeight="1">
      <c r="A16" s="2">
        <v>11</v>
      </c>
      <c r="B16" s="3"/>
      <c r="C16" s="2"/>
      <c r="D16" s="2"/>
      <c r="E16" s="2"/>
      <c r="F16" s="2"/>
      <c r="G16" s="2"/>
      <c r="H16" s="2"/>
    </row>
    <row r="17" spans="1:8" ht="27.75" customHeight="1">
      <c r="A17" s="2">
        <v>12</v>
      </c>
      <c r="B17" s="3"/>
      <c r="C17" s="2"/>
      <c r="D17" s="2"/>
      <c r="E17" s="2"/>
      <c r="F17" s="2"/>
      <c r="G17" s="2"/>
      <c r="H17" s="2"/>
    </row>
    <row r="18" spans="1:8" ht="27.75" customHeight="1">
      <c r="A18" s="2">
        <v>13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14</v>
      </c>
      <c r="B19" s="5"/>
      <c r="C19" s="2"/>
      <c r="D19" s="2"/>
      <c r="E19" s="2"/>
      <c r="F19" s="2"/>
      <c r="G19" s="2"/>
      <c r="H19" s="2"/>
    </row>
    <row r="20" spans="1:8" ht="27.75" customHeight="1">
      <c r="A20" s="2">
        <v>15</v>
      </c>
      <c r="B20" s="5"/>
      <c r="C20" s="2"/>
      <c r="D20" s="2"/>
      <c r="E20" s="2"/>
      <c r="F20" s="2"/>
      <c r="G20" s="2"/>
      <c r="H20" s="2"/>
    </row>
    <row r="21" spans="1:8" ht="27.75" customHeight="1">
      <c r="A21" s="7" t="s">
        <v>9</v>
      </c>
      <c r="B21" s="3"/>
      <c r="C21" s="2"/>
      <c r="D21" s="2"/>
      <c r="E21" s="2"/>
      <c r="F21" s="2"/>
      <c r="G21" s="2">
        <f>G5+G6+G7+G10+G11+G12+G13</f>
        <v>1105</v>
      </c>
      <c r="H21" s="2"/>
    </row>
  </sheetData>
  <sheetProtection/>
  <mergeCells count="11">
    <mergeCell ref="F3:F4"/>
    <mergeCell ref="G3:G4"/>
    <mergeCell ref="B8:B9"/>
    <mergeCell ref="A8:A10"/>
    <mergeCell ref="A1:H1"/>
    <mergeCell ref="A2:H2"/>
    <mergeCell ref="A3:A4"/>
    <mergeCell ref="B3:B4"/>
    <mergeCell ref="C3:D3"/>
    <mergeCell ref="H3:H4"/>
    <mergeCell ref="E3:E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2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181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51" t="s">
        <v>95</v>
      </c>
      <c r="D3" s="57" t="s">
        <v>2</v>
      </c>
      <c r="E3" s="58"/>
      <c r="F3" s="51" t="s">
        <v>3</v>
      </c>
      <c r="G3" s="45" t="s">
        <v>46</v>
      </c>
      <c r="H3" s="45" t="s">
        <v>47</v>
      </c>
      <c r="I3" s="51" t="s">
        <v>48</v>
      </c>
    </row>
    <row r="4" spans="1:9" ht="14.25">
      <c r="A4" s="52"/>
      <c r="B4" s="52"/>
      <c r="C4" s="52"/>
      <c r="D4" s="2" t="s">
        <v>36</v>
      </c>
      <c r="E4" s="2" t="s">
        <v>37</v>
      </c>
      <c r="F4" s="52"/>
      <c r="G4" s="46"/>
      <c r="H4" s="46"/>
      <c r="I4" s="52"/>
    </row>
    <row r="5" spans="1:9" ht="28.5" customHeight="1">
      <c r="A5" s="1">
        <v>1</v>
      </c>
      <c r="B5" s="42" t="s">
        <v>54</v>
      </c>
      <c r="C5" s="3"/>
      <c r="D5" s="2">
        <v>32352</v>
      </c>
      <c r="E5" s="2">
        <v>33687</v>
      </c>
      <c r="F5" s="3">
        <f>E5-D5</f>
        <v>1335</v>
      </c>
      <c r="G5" s="2">
        <v>0.52</v>
      </c>
      <c r="H5" s="2">
        <f>F5*G5</f>
        <v>694.2</v>
      </c>
      <c r="I5" s="2"/>
    </row>
    <row r="6" spans="1:9" ht="28.5" customHeight="1">
      <c r="A6" s="42">
        <v>2</v>
      </c>
      <c r="B6" s="44"/>
      <c r="C6" s="3"/>
      <c r="D6" s="2">
        <v>12321</v>
      </c>
      <c r="E6" s="2">
        <v>13525</v>
      </c>
      <c r="F6" s="3">
        <f>E6-D6</f>
        <v>1204</v>
      </c>
      <c r="G6" s="2">
        <v>0.52</v>
      </c>
      <c r="H6" s="2">
        <f aca="true" t="shared" si="0" ref="H6:H19">F6*G6</f>
        <v>626.08</v>
      </c>
      <c r="I6" s="2"/>
    </row>
    <row r="7" spans="1:9" ht="28.5" customHeight="1">
      <c r="A7" s="44"/>
      <c r="B7" s="17" t="s">
        <v>52</v>
      </c>
      <c r="C7" s="3"/>
      <c r="D7" s="19"/>
      <c r="E7" s="19"/>
      <c r="F7" s="16">
        <f>F5+F6</f>
        <v>2539</v>
      </c>
      <c r="G7" s="2">
        <v>0.52</v>
      </c>
      <c r="H7" s="2">
        <f t="shared" si="0"/>
        <v>1320.28</v>
      </c>
      <c r="I7" s="2"/>
    </row>
    <row r="8" spans="1:9" ht="28.5" customHeight="1">
      <c r="A8" s="16">
        <v>3</v>
      </c>
      <c r="B8" s="16" t="s">
        <v>56</v>
      </c>
      <c r="C8" s="3"/>
      <c r="D8" s="16">
        <v>58050</v>
      </c>
      <c r="E8" s="16">
        <v>58700</v>
      </c>
      <c r="F8" s="16">
        <f>E8-D8</f>
        <v>650</v>
      </c>
      <c r="G8" s="2">
        <v>0.52</v>
      </c>
      <c r="H8" s="2">
        <f t="shared" si="0"/>
        <v>338</v>
      </c>
      <c r="I8" s="2"/>
    </row>
    <row r="9" spans="1:9" ht="28.5" customHeight="1">
      <c r="A9" s="2">
        <v>4</v>
      </c>
      <c r="B9" s="3" t="s">
        <v>57</v>
      </c>
      <c r="C9" s="3"/>
      <c r="D9" s="2">
        <v>19300</v>
      </c>
      <c r="E9" s="2">
        <v>20203</v>
      </c>
      <c r="F9" s="3">
        <f aca="true" t="shared" si="1" ref="F9:F15">E9-D9</f>
        <v>903</v>
      </c>
      <c r="G9" s="2">
        <v>0.52</v>
      </c>
      <c r="H9" s="2">
        <f t="shared" si="0"/>
        <v>469.56</v>
      </c>
      <c r="I9" s="2"/>
    </row>
    <row r="10" spans="1:9" ht="28.5" customHeight="1">
      <c r="A10" s="42">
        <v>5</v>
      </c>
      <c r="B10" s="42" t="s">
        <v>31</v>
      </c>
      <c r="C10" s="3"/>
      <c r="D10" s="2">
        <v>25136</v>
      </c>
      <c r="E10" s="2">
        <v>25649</v>
      </c>
      <c r="F10" s="3">
        <f t="shared" si="1"/>
        <v>513</v>
      </c>
      <c r="G10" s="2">
        <v>0.52</v>
      </c>
      <c r="H10" s="2">
        <f t="shared" si="0"/>
        <v>266.76</v>
      </c>
      <c r="I10" s="2"/>
    </row>
    <row r="11" spans="1:9" ht="28.5" customHeight="1">
      <c r="A11" s="43"/>
      <c r="B11" s="44"/>
      <c r="C11" s="3" t="s">
        <v>92</v>
      </c>
      <c r="D11" s="2">
        <v>955</v>
      </c>
      <c r="E11" s="2">
        <v>983</v>
      </c>
      <c r="F11" s="3">
        <f>(E11-D11)*30</f>
        <v>840</v>
      </c>
      <c r="G11" s="2">
        <v>0.52</v>
      </c>
      <c r="H11" s="2">
        <f t="shared" si="0"/>
        <v>436.8</v>
      </c>
      <c r="I11" s="2"/>
    </row>
    <row r="12" spans="1:9" ht="28.5" customHeight="1">
      <c r="A12" s="44"/>
      <c r="B12" s="18" t="s">
        <v>52</v>
      </c>
      <c r="C12" s="3"/>
      <c r="D12" s="2"/>
      <c r="E12" s="2"/>
      <c r="F12" s="3">
        <f>F10+F11</f>
        <v>1353</v>
      </c>
      <c r="G12" s="2">
        <v>0.52</v>
      </c>
      <c r="H12" s="2">
        <f t="shared" si="0"/>
        <v>703.5600000000001</v>
      </c>
      <c r="I12" s="2"/>
    </row>
    <row r="13" spans="1:9" ht="28.5" customHeight="1">
      <c r="A13" s="1">
        <v>6</v>
      </c>
      <c r="B13" s="3" t="s">
        <v>58</v>
      </c>
      <c r="C13" s="3"/>
      <c r="D13" s="2">
        <v>36187</v>
      </c>
      <c r="E13" s="2">
        <v>38289</v>
      </c>
      <c r="F13" s="3">
        <f t="shared" si="1"/>
        <v>2102</v>
      </c>
      <c r="G13" s="2">
        <v>0.52</v>
      </c>
      <c r="H13" s="2">
        <f t="shared" si="0"/>
        <v>1093.04</v>
      </c>
      <c r="I13" s="2"/>
    </row>
    <row r="14" spans="1:9" ht="28.5" customHeight="1">
      <c r="A14" s="1">
        <v>7</v>
      </c>
      <c r="B14" s="3" t="s">
        <v>59</v>
      </c>
      <c r="C14" s="3"/>
      <c r="D14" s="2">
        <v>9451</v>
      </c>
      <c r="E14" s="2">
        <v>9677</v>
      </c>
      <c r="F14" s="3">
        <f t="shared" si="1"/>
        <v>226</v>
      </c>
      <c r="G14" s="2">
        <v>0.52</v>
      </c>
      <c r="H14" s="2">
        <f t="shared" si="0"/>
        <v>117.52000000000001</v>
      </c>
      <c r="I14" s="2"/>
    </row>
    <row r="15" spans="1:9" ht="28.5" customHeight="1">
      <c r="A15" s="16">
        <v>8</v>
      </c>
      <c r="B15" s="16" t="s">
        <v>60</v>
      </c>
      <c r="C15" s="3"/>
      <c r="D15" s="19">
        <v>8644</v>
      </c>
      <c r="E15" s="19">
        <v>9066</v>
      </c>
      <c r="F15" s="16">
        <f t="shared" si="1"/>
        <v>422</v>
      </c>
      <c r="G15" s="2">
        <v>0.52</v>
      </c>
      <c r="H15" s="2">
        <f t="shared" si="0"/>
        <v>219.44</v>
      </c>
      <c r="I15" s="2"/>
    </row>
    <row r="16" spans="1:9" ht="28.5" customHeight="1">
      <c r="A16" s="2">
        <v>9</v>
      </c>
      <c r="B16" s="7" t="s">
        <v>61</v>
      </c>
      <c r="C16" s="7"/>
      <c r="D16" s="2">
        <v>20817</v>
      </c>
      <c r="E16" s="2">
        <v>20982</v>
      </c>
      <c r="F16" s="3">
        <f>E16-D16</f>
        <v>165</v>
      </c>
      <c r="G16" s="2">
        <v>0.52</v>
      </c>
      <c r="H16" s="2">
        <f t="shared" si="0"/>
        <v>85.8</v>
      </c>
      <c r="I16" s="2"/>
    </row>
    <row r="17" spans="1:9" ht="28.5" customHeight="1">
      <c r="A17" s="1">
        <v>10</v>
      </c>
      <c r="B17" s="3" t="s">
        <v>62</v>
      </c>
      <c r="C17" s="7"/>
      <c r="D17" s="2">
        <v>19583</v>
      </c>
      <c r="E17" s="2">
        <v>19971</v>
      </c>
      <c r="F17" s="3">
        <f>E17-D17</f>
        <v>388</v>
      </c>
      <c r="G17" s="2">
        <v>0.52</v>
      </c>
      <c r="H17" s="2">
        <f t="shared" si="0"/>
        <v>201.76000000000002</v>
      </c>
      <c r="I17" s="2"/>
    </row>
    <row r="18" spans="1:9" ht="28.5" customHeight="1">
      <c r="A18" s="1">
        <v>11</v>
      </c>
      <c r="B18" s="9" t="s">
        <v>63</v>
      </c>
      <c r="C18" s="9"/>
      <c r="D18" s="2">
        <v>39611</v>
      </c>
      <c r="E18" s="2">
        <v>41223</v>
      </c>
      <c r="F18" s="3">
        <f>E18-D18</f>
        <v>1612</v>
      </c>
      <c r="G18" s="2">
        <v>0.52</v>
      </c>
      <c r="H18" s="2">
        <f t="shared" si="0"/>
        <v>838.24</v>
      </c>
      <c r="I18" s="2"/>
    </row>
    <row r="19" spans="1:9" ht="28.5" customHeight="1">
      <c r="A19" s="1">
        <v>12</v>
      </c>
      <c r="B19" s="7" t="s">
        <v>41</v>
      </c>
      <c r="C19" s="7"/>
      <c r="D19" s="2">
        <v>76429</v>
      </c>
      <c r="E19" s="2">
        <v>80270</v>
      </c>
      <c r="F19" s="3">
        <f>E19-D19</f>
        <v>3841</v>
      </c>
      <c r="G19" s="2">
        <v>0.52</v>
      </c>
      <c r="H19" s="2">
        <f t="shared" si="0"/>
        <v>1997.3200000000002</v>
      </c>
      <c r="I19" s="7"/>
    </row>
    <row r="20" spans="1:9" ht="28.5" customHeight="1">
      <c r="A20" s="7"/>
      <c r="B20" s="7" t="s">
        <v>39</v>
      </c>
      <c r="C20" s="7"/>
      <c r="D20" s="7" t="s">
        <v>8</v>
      </c>
      <c r="E20" s="7"/>
      <c r="F20" s="3">
        <f>F7+F8+F9+F12+F13+F14+F15+F16+F17+F18+F19</f>
        <v>14201</v>
      </c>
      <c r="G20" s="2"/>
      <c r="H20" s="2">
        <f>H7+H8+H9+H12+H13+H14+H15+H16+H17+H18+H19</f>
        <v>7384.52</v>
      </c>
      <c r="I20" s="2"/>
    </row>
    <row r="21" ht="14.25">
      <c r="F21" s="10"/>
    </row>
    <row r="22" spans="2:3" ht="14.25">
      <c r="B22" s="11"/>
      <c r="C22" s="11"/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181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29"/>
      <c r="D3" s="57" t="s">
        <v>4</v>
      </c>
      <c r="E3" s="58"/>
      <c r="F3" s="45" t="s">
        <v>45</v>
      </c>
      <c r="G3" s="45" t="s">
        <v>46</v>
      </c>
      <c r="H3" s="45" t="s">
        <v>55</v>
      </c>
      <c r="I3" s="51" t="s">
        <v>48</v>
      </c>
    </row>
    <row r="4" spans="1:9" ht="14.25">
      <c r="A4" s="52"/>
      <c r="B4" s="52"/>
      <c r="C4" s="1"/>
      <c r="D4" s="2" t="s">
        <v>12</v>
      </c>
      <c r="E4" s="2" t="s">
        <v>13</v>
      </c>
      <c r="F4" s="46"/>
      <c r="G4" s="46"/>
      <c r="H4" s="46"/>
      <c r="I4" s="52"/>
    </row>
    <row r="5" spans="1:9" ht="24.75" customHeight="1">
      <c r="A5" s="42">
        <v>1</v>
      </c>
      <c r="B5" s="42" t="s">
        <v>25</v>
      </c>
      <c r="C5" s="3" t="s">
        <v>79</v>
      </c>
      <c r="D5" s="2">
        <v>896</v>
      </c>
      <c r="E5" s="2">
        <v>953</v>
      </c>
      <c r="F5" s="2">
        <f>E5-D5</f>
        <v>57</v>
      </c>
      <c r="G5" s="2">
        <v>2.6</v>
      </c>
      <c r="H5" s="2">
        <f>F5*G5</f>
        <v>148.20000000000002</v>
      </c>
      <c r="I5" s="2"/>
    </row>
    <row r="6" spans="1:9" ht="24.75" customHeight="1">
      <c r="A6" s="44"/>
      <c r="B6" s="44"/>
      <c r="C6" s="3" t="s">
        <v>80</v>
      </c>
      <c r="D6" s="2"/>
      <c r="E6" s="2"/>
      <c r="F6" s="2"/>
      <c r="G6" s="2"/>
      <c r="H6" s="2"/>
      <c r="I6" s="2"/>
    </row>
    <row r="7" spans="1:9" ht="24.75" customHeight="1">
      <c r="A7" s="42">
        <v>2</v>
      </c>
      <c r="B7" s="42" t="s">
        <v>56</v>
      </c>
      <c r="C7" s="3" t="s">
        <v>79</v>
      </c>
      <c r="D7" s="2">
        <v>375</v>
      </c>
      <c r="E7" s="2">
        <v>405</v>
      </c>
      <c r="F7" s="2">
        <f aca="true" t="shared" si="0" ref="F7:F24">E7-D7</f>
        <v>30</v>
      </c>
      <c r="G7" s="2">
        <v>2.6</v>
      </c>
      <c r="H7" s="2">
        <f aca="true" t="shared" si="1" ref="H7:H24">F7*G7</f>
        <v>78</v>
      </c>
      <c r="I7" s="2"/>
    </row>
    <row r="8" spans="1:9" ht="22.5" customHeight="1">
      <c r="A8" s="44"/>
      <c r="B8" s="44"/>
      <c r="C8" s="3" t="s">
        <v>80</v>
      </c>
      <c r="D8" s="2">
        <v>2013</v>
      </c>
      <c r="E8" s="2">
        <v>2094</v>
      </c>
      <c r="F8" s="2">
        <f t="shared" si="0"/>
        <v>81</v>
      </c>
      <c r="G8" s="2">
        <v>2.6</v>
      </c>
      <c r="H8" s="2">
        <f t="shared" si="1"/>
        <v>210.6</v>
      </c>
      <c r="I8" s="2"/>
    </row>
    <row r="9" spans="1:9" ht="23.25" customHeight="1">
      <c r="A9" s="42">
        <v>3</v>
      </c>
      <c r="B9" s="42" t="s">
        <v>72</v>
      </c>
      <c r="C9" s="3" t="s">
        <v>79</v>
      </c>
      <c r="D9" s="2">
        <v>974</v>
      </c>
      <c r="E9" s="2">
        <v>1010</v>
      </c>
      <c r="F9" s="2">
        <f t="shared" si="0"/>
        <v>36</v>
      </c>
      <c r="G9" s="2">
        <v>2.6</v>
      </c>
      <c r="H9" s="2">
        <f t="shared" si="1"/>
        <v>93.60000000000001</v>
      </c>
      <c r="I9" s="2"/>
    </row>
    <row r="10" spans="1:9" ht="24" customHeight="1">
      <c r="A10" s="44"/>
      <c r="B10" s="44"/>
      <c r="C10" s="3" t="s">
        <v>80</v>
      </c>
      <c r="D10" s="2">
        <v>0</v>
      </c>
      <c r="E10" s="2">
        <v>14</v>
      </c>
      <c r="F10" s="2">
        <f t="shared" si="0"/>
        <v>14</v>
      </c>
      <c r="G10" s="2">
        <v>2.6</v>
      </c>
      <c r="H10" s="2">
        <f t="shared" si="1"/>
        <v>36.4</v>
      </c>
      <c r="I10" s="2"/>
    </row>
    <row r="11" spans="1:9" ht="28.5" customHeight="1">
      <c r="A11" s="42">
        <v>4</v>
      </c>
      <c r="B11" s="42" t="s">
        <v>31</v>
      </c>
      <c r="C11" s="3" t="s">
        <v>79</v>
      </c>
      <c r="D11" s="2">
        <v>1592</v>
      </c>
      <c r="E11" s="2">
        <v>1708</v>
      </c>
      <c r="F11" s="2">
        <f t="shared" si="0"/>
        <v>116</v>
      </c>
      <c r="G11" s="2">
        <v>2.6</v>
      </c>
      <c r="H11" s="2">
        <f t="shared" si="1"/>
        <v>301.6</v>
      </c>
      <c r="I11" s="2"/>
    </row>
    <row r="12" spans="1:9" ht="24" customHeight="1">
      <c r="A12" s="44"/>
      <c r="B12" s="44"/>
      <c r="C12" s="3" t="s">
        <v>80</v>
      </c>
      <c r="D12" s="2">
        <v>335</v>
      </c>
      <c r="E12" s="2">
        <v>367</v>
      </c>
      <c r="F12" s="2">
        <f t="shared" si="0"/>
        <v>32</v>
      </c>
      <c r="G12" s="2">
        <v>2.6</v>
      </c>
      <c r="H12" s="2">
        <f t="shared" si="1"/>
        <v>83.2</v>
      </c>
      <c r="I12" s="2"/>
    </row>
    <row r="13" spans="1:9" ht="26.25" customHeight="1">
      <c r="A13" s="42">
        <v>5</v>
      </c>
      <c r="B13" s="42" t="s">
        <v>73</v>
      </c>
      <c r="C13" s="3" t="s">
        <v>79</v>
      </c>
      <c r="D13" s="2">
        <v>474</v>
      </c>
      <c r="E13" s="2">
        <v>494</v>
      </c>
      <c r="F13" s="2">
        <f t="shared" si="0"/>
        <v>20</v>
      </c>
      <c r="G13" s="2">
        <v>2.6</v>
      </c>
      <c r="H13" s="2">
        <f t="shared" si="1"/>
        <v>52</v>
      </c>
      <c r="I13" s="2"/>
    </row>
    <row r="14" spans="1:9" ht="24.75" customHeight="1">
      <c r="A14" s="44"/>
      <c r="B14" s="44"/>
      <c r="C14" s="3" t="s">
        <v>80</v>
      </c>
      <c r="D14" s="2"/>
      <c r="E14" s="2"/>
      <c r="F14" s="2"/>
      <c r="G14" s="2"/>
      <c r="H14" s="2"/>
      <c r="I14" s="2"/>
    </row>
    <row r="15" spans="1:9" ht="25.5" customHeight="1">
      <c r="A15" s="42">
        <v>6</v>
      </c>
      <c r="B15" s="42" t="s">
        <v>74</v>
      </c>
      <c r="C15" s="3" t="s">
        <v>79</v>
      </c>
      <c r="D15" s="2">
        <v>1427</v>
      </c>
      <c r="E15" s="2">
        <v>1478</v>
      </c>
      <c r="F15" s="2">
        <f t="shared" si="0"/>
        <v>51</v>
      </c>
      <c r="G15" s="2">
        <v>2.6</v>
      </c>
      <c r="H15" s="2">
        <f t="shared" si="1"/>
        <v>132.6</v>
      </c>
      <c r="I15" s="2"/>
    </row>
    <row r="16" spans="1:9" ht="26.25" customHeight="1">
      <c r="A16" s="44"/>
      <c r="B16" s="44"/>
      <c r="C16" s="3" t="s">
        <v>80</v>
      </c>
      <c r="D16" s="2">
        <v>55</v>
      </c>
      <c r="E16" s="2">
        <v>58</v>
      </c>
      <c r="F16" s="2">
        <f t="shared" si="0"/>
        <v>3</v>
      </c>
      <c r="G16" s="2">
        <v>2.6</v>
      </c>
      <c r="H16" s="2">
        <f t="shared" si="1"/>
        <v>7.800000000000001</v>
      </c>
      <c r="I16" s="2"/>
    </row>
    <row r="17" spans="1:9" ht="25.5" customHeight="1">
      <c r="A17" s="42">
        <v>7</v>
      </c>
      <c r="B17" s="42" t="s">
        <v>75</v>
      </c>
      <c r="C17" s="3" t="s">
        <v>79</v>
      </c>
      <c r="D17" s="2">
        <v>312</v>
      </c>
      <c r="E17" s="2">
        <v>328</v>
      </c>
      <c r="F17" s="2">
        <f t="shared" si="0"/>
        <v>16</v>
      </c>
      <c r="G17" s="2">
        <v>2.6</v>
      </c>
      <c r="H17" s="2">
        <f t="shared" si="1"/>
        <v>41.6</v>
      </c>
      <c r="I17" s="2"/>
    </row>
    <row r="18" spans="1:9" ht="24.75" customHeight="1">
      <c r="A18" s="44"/>
      <c r="B18" s="44"/>
      <c r="C18" s="3" t="s">
        <v>80</v>
      </c>
      <c r="D18" s="2">
        <v>1779</v>
      </c>
      <c r="E18" s="2">
        <v>1854</v>
      </c>
      <c r="F18" s="2">
        <f t="shared" si="0"/>
        <v>75</v>
      </c>
      <c r="G18" s="2">
        <v>2.6</v>
      </c>
      <c r="H18" s="2">
        <f t="shared" si="1"/>
        <v>195</v>
      </c>
      <c r="I18" s="2"/>
    </row>
    <row r="19" spans="1:9" ht="25.5" customHeight="1">
      <c r="A19" s="42">
        <v>8</v>
      </c>
      <c r="B19" s="42" t="s">
        <v>76</v>
      </c>
      <c r="C19" s="3" t="s">
        <v>79</v>
      </c>
      <c r="D19" s="2">
        <v>1853</v>
      </c>
      <c r="E19" s="2">
        <v>1917</v>
      </c>
      <c r="F19" s="2">
        <f t="shared" si="0"/>
        <v>64</v>
      </c>
      <c r="G19" s="2">
        <v>2.6</v>
      </c>
      <c r="H19" s="2">
        <f>F19*G20</f>
        <v>166.4</v>
      </c>
      <c r="I19" s="2"/>
    </row>
    <row r="20" spans="1:9" ht="24" customHeight="1">
      <c r="A20" s="44"/>
      <c r="B20" s="44"/>
      <c r="C20" s="3" t="s">
        <v>80</v>
      </c>
      <c r="D20" s="2">
        <v>90</v>
      </c>
      <c r="E20" s="2">
        <v>90</v>
      </c>
      <c r="F20" s="2">
        <f t="shared" si="0"/>
        <v>0</v>
      </c>
      <c r="G20" s="2">
        <v>2.6</v>
      </c>
      <c r="H20" s="2">
        <f>F20*G21</f>
        <v>0</v>
      </c>
      <c r="I20" s="2"/>
    </row>
    <row r="21" spans="1:9" ht="26.25" customHeight="1">
      <c r="A21" s="42">
        <v>9</v>
      </c>
      <c r="B21" s="42" t="s">
        <v>77</v>
      </c>
      <c r="C21" s="3" t="s">
        <v>79</v>
      </c>
      <c r="D21" s="2">
        <v>1224</v>
      </c>
      <c r="E21" s="2">
        <v>1284</v>
      </c>
      <c r="F21" s="2">
        <f t="shared" si="0"/>
        <v>60</v>
      </c>
      <c r="G21" s="2">
        <v>2.6</v>
      </c>
      <c r="H21" s="2">
        <f t="shared" si="1"/>
        <v>156</v>
      </c>
      <c r="I21" s="2"/>
    </row>
    <row r="22" spans="1:9" ht="24.75" customHeight="1">
      <c r="A22" s="44"/>
      <c r="B22" s="44"/>
      <c r="C22" s="3" t="s">
        <v>85</v>
      </c>
      <c r="D22" s="2">
        <v>85</v>
      </c>
      <c r="E22" s="2">
        <v>87</v>
      </c>
      <c r="F22" s="2">
        <f t="shared" si="0"/>
        <v>2</v>
      </c>
      <c r="G22" s="2">
        <v>2.6</v>
      </c>
      <c r="H22" s="2">
        <f t="shared" si="1"/>
        <v>5.2</v>
      </c>
      <c r="I22" s="2"/>
    </row>
    <row r="23" spans="1:9" ht="24.75" customHeight="1">
      <c r="A23" s="42">
        <v>10</v>
      </c>
      <c r="B23" s="42" t="s">
        <v>78</v>
      </c>
      <c r="C23" s="3" t="s">
        <v>86</v>
      </c>
      <c r="D23" s="2">
        <v>1465</v>
      </c>
      <c r="E23" s="2">
        <v>1521</v>
      </c>
      <c r="F23" s="2">
        <f t="shared" si="0"/>
        <v>56</v>
      </c>
      <c r="G23" s="2">
        <v>2.6</v>
      </c>
      <c r="H23" s="2">
        <f t="shared" si="1"/>
        <v>145.6</v>
      </c>
      <c r="I23" s="2"/>
    </row>
    <row r="24" spans="1:9" ht="24" customHeight="1">
      <c r="A24" s="44"/>
      <c r="B24" s="44"/>
      <c r="C24" s="3" t="s">
        <v>87</v>
      </c>
      <c r="D24" s="3">
        <v>13</v>
      </c>
      <c r="E24" s="3">
        <v>13</v>
      </c>
      <c r="F24" s="2">
        <f t="shared" si="0"/>
        <v>0</v>
      </c>
      <c r="G24" s="2">
        <v>2.6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713</v>
      </c>
      <c r="G25" s="2"/>
      <c r="H25" s="2">
        <f>SUM(H5:H24)</f>
        <v>1853.8</v>
      </c>
      <c r="I25" s="2"/>
    </row>
    <row r="27" spans="2:3" ht="14.25">
      <c r="B27" s="11"/>
      <c r="C27" s="11"/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5:A6"/>
    <mergeCell ref="A9:A10"/>
    <mergeCell ref="A13:A14"/>
    <mergeCell ref="A15:A16"/>
    <mergeCell ref="A7:A8"/>
    <mergeCell ref="A11:A12"/>
    <mergeCell ref="B19:B20"/>
    <mergeCell ref="B21:B22"/>
    <mergeCell ref="B23:B24"/>
    <mergeCell ref="B17:B18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7"/>
      <c r="B1" s="47"/>
      <c r="C1" s="47"/>
      <c r="D1" s="47"/>
      <c r="E1" s="47"/>
      <c r="F1" s="47"/>
      <c r="G1" s="47"/>
      <c r="H1" s="47"/>
    </row>
    <row r="2" spans="1:8" ht="20.25">
      <c r="A2" s="48" t="s">
        <v>182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46</v>
      </c>
      <c r="G3" s="45" t="s">
        <v>47</v>
      </c>
      <c r="H3" s="51" t="s">
        <v>48</v>
      </c>
    </row>
    <row r="4" spans="1:8" ht="14.25">
      <c r="A4" s="52"/>
      <c r="B4" s="52"/>
      <c r="C4" s="2" t="s">
        <v>12</v>
      </c>
      <c r="D4" s="2" t="s">
        <v>13</v>
      </c>
      <c r="E4" s="52"/>
      <c r="F4" s="46"/>
      <c r="G4" s="46"/>
      <c r="H4" s="52"/>
    </row>
    <row r="5" spans="1:8" ht="30" customHeight="1">
      <c r="A5" s="2">
        <v>1</v>
      </c>
      <c r="B5" s="13" t="s">
        <v>15</v>
      </c>
      <c r="C5" s="2">
        <v>10595</v>
      </c>
      <c r="D5" s="2">
        <v>11075</v>
      </c>
      <c r="E5" s="6">
        <f>D5-C5</f>
        <v>480</v>
      </c>
      <c r="F5" s="2">
        <v>0.52</v>
      </c>
      <c r="G5" s="2">
        <f>E5*F5</f>
        <v>249.60000000000002</v>
      </c>
      <c r="H5" s="2"/>
    </row>
    <row r="6" spans="1:8" ht="30" customHeight="1">
      <c r="A6" s="2">
        <v>2</v>
      </c>
      <c r="B6" s="13" t="s">
        <v>16</v>
      </c>
      <c r="C6" s="2">
        <v>8343</v>
      </c>
      <c r="D6" s="2">
        <v>8514</v>
      </c>
      <c r="E6" s="6">
        <f aca="true" t="shared" si="0" ref="E6:E14">D6-C6</f>
        <v>171</v>
      </c>
      <c r="F6" s="2">
        <v>0.52</v>
      </c>
      <c r="G6" s="2">
        <f aca="true" t="shared" si="1" ref="G6:G14">E6*F6</f>
        <v>88.92</v>
      </c>
      <c r="H6" s="2"/>
    </row>
    <row r="7" spans="1:8" ht="30" customHeight="1">
      <c r="A7" s="2">
        <v>3</v>
      </c>
      <c r="B7" s="13" t="s">
        <v>17</v>
      </c>
      <c r="C7" s="2">
        <v>13459</v>
      </c>
      <c r="D7" s="2">
        <v>13786</v>
      </c>
      <c r="E7" s="6">
        <f t="shared" si="0"/>
        <v>327</v>
      </c>
      <c r="F7" s="2">
        <v>0.52</v>
      </c>
      <c r="G7" s="2">
        <f t="shared" si="1"/>
        <v>170.04</v>
      </c>
      <c r="H7" s="2"/>
    </row>
    <row r="8" spans="1:8" ht="30" customHeight="1">
      <c r="A8" s="2">
        <v>4</v>
      </c>
      <c r="B8" s="13" t="s">
        <v>18</v>
      </c>
      <c r="C8" s="2">
        <v>11388</v>
      </c>
      <c r="D8" s="2">
        <v>11999</v>
      </c>
      <c r="E8" s="6">
        <f t="shared" si="0"/>
        <v>611</v>
      </c>
      <c r="F8" s="2">
        <v>0.52</v>
      </c>
      <c r="G8" s="2">
        <f t="shared" si="1"/>
        <v>317.72</v>
      </c>
      <c r="H8" s="2"/>
    </row>
    <row r="9" spans="1:8" ht="30" customHeight="1">
      <c r="A9" s="2">
        <v>6</v>
      </c>
      <c r="B9" s="13" t="s">
        <v>19</v>
      </c>
      <c r="C9" s="2">
        <v>23091</v>
      </c>
      <c r="D9" s="2">
        <v>23515</v>
      </c>
      <c r="E9" s="6">
        <f t="shared" si="0"/>
        <v>424</v>
      </c>
      <c r="F9" s="2">
        <v>0.52</v>
      </c>
      <c r="G9" s="2">
        <f t="shared" si="1"/>
        <v>220.48000000000002</v>
      </c>
      <c r="H9" s="2"/>
    </row>
    <row r="10" spans="1:8" ht="30" customHeight="1">
      <c r="A10" s="3">
        <v>7</v>
      </c>
      <c r="B10" s="14" t="s">
        <v>20</v>
      </c>
      <c r="C10" s="3">
        <v>13991</v>
      </c>
      <c r="D10" s="3">
        <v>14448</v>
      </c>
      <c r="E10" s="12">
        <f t="shared" si="0"/>
        <v>457</v>
      </c>
      <c r="F10" s="2">
        <v>0.52</v>
      </c>
      <c r="G10" s="2">
        <f t="shared" si="1"/>
        <v>237.64000000000001</v>
      </c>
      <c r="H10" s="2"/>
    </row>
    <row r="11" spans="1:8" ht="30" customHeight="1">
      <c r="A11" s="3">
        <v>8</v>
      </c>
      <c r="B11" s="14" t="s">
        <v>21</v>
      </c>
      <c r="C11" s="3">
        <v>13173</v>
      </c>
      <c r="D11" s="3">
        <v>13615</v>
      </c>
      <c r="E11" s="12">
        <f t="shared" si="0"/>
        <v>442</v>
      </c>
      <c r="F11" s="2">
        <v>0.52</v>
      </c>
      <c r="G11" s="2">
        <f t="shared" si="1"/>
        <v>229.84</v>
      </c>
      <c r="H11" s="2"/>
    </row>
    <row r="12" spans="1:8" ht="30" customHeight="1">
      <c r="A12" s="3">
        <v>9</v>
      </c>
      <c r="B12" s="14" t="s">
        <v>22</v>
      </c>
      <c r="C12" s="3">
        <v>33455</v>
      </c>
      <c r="D12" s="3">
        <v>36476</v>
      </c>
      <c r="E12" s="12">
        <f t="shared" si="0"/>
        <v>3021</v>
      </c>
      <c r="F12" s="2">
        <v>0.52</v>
      </c>
      <c r="G12" s="2">
        <f t="shared" si="1"/>
        <v>1570.92</v>
      </c>
      <c r="H12" s="2"/>
    </row>
    <row r="13" spans="1:8" ht="30" customHeight="1">
      <c r="A13" s="3"/>
      <c r="B13" s="15" t="s">
        <v>89</v>
      </c>
      <c r="C13" s="3">
        <v>5896</v>
      </c>
      <c r="D13" s="3">
        <v>6457</v>
      </c>
      <c r="E13" s="12">
        <f t="shared" si="0"/>
        <v>561</v>
      </c>
      <c r="F13" s="2">
        <v>0.52</v>
      </c>
      <c r="G13" s="2">
        <f t="shared" si="1"/>
        <v>291.72</v>
      </c>
      <c r="H13" s="2"/>
    </row>
    <row r="14" spans="1:8" ht="30" customHeight="1">
      <c r="A14" s="3"/>
      <c r="B14" s="15" t="s">
        <v>90</v>
      </c>
      <c r="C14" s="3">
        <v>953</v>
      </c>
      <c r="D14" s="3">
        <v>1151</v>
      </c>
      <c r="E14" s="12">
        <f t="shared" si="0"/>
        <v>198</v>
      </c>
      <c r="F14" s="2">
        <v>0.52</v>
      </c>
      <c r="G14" s="2">
        <f t="shared" si="1"/>
        <v>102.96000000000001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6692</v>
      </c>
      <c r="F16" s="3"/>
      <c r="G16" s="3">
        <f>SUM(G5:G15)</f>
        <v>3479.84</v>
      </c>
      <c r="H16" s="3"/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8" sqref="G1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183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101</v>
      </c>
      <c r="B2" s="32" t="s">
        <v>102</v>
      </c>
      <c r="C2" s="33" t="s">
        <v>103</v>
      </c>
      <c r="D2" s="33" t="s">
        <v>104</v>
      </c>
      <c r="E2" s="33" t="s">
        <v>105</v>
      </c>
      <c r="F2" s="32" t="s">
        <v>106</v>
      </c>
      <c r="G2" s="32" t="s">
        <v>107</v>
      </c>
      <c r="H2" s="32" t="s">
        <v>108</v>
      </c>
    </row>
    <row r="3" spans="1:8" ht="30" customHeight="1">
      <c r="A3" s="32">
        <v>1</v>
      </c>
      <c r="B3" s="32" t="s">
        <v>109</v>
      </c>
      <c r="C3" s="32">
        <v>3180</v>
      </c>
      <c r="D3" s="32">
        <v>3826</v>
      </c>
      <c r="E3" s="32">
        <f>D3-C3</f>
        <v>646</v>
      </c>
      <c r="F3" s="32">
        <v>0.52</v>
      </c>
      <c r="G3" s="32">
        <f>E3*F3</f>
        <v>335.92</v>
      </c>
      <c r="H3" s="32"/>
    </row>
    <row r="4" spans="1:8" ht="30" customHeight="1">
      <c r="A4" s="32">
        <v>2</v>
      </c>
      <c r="B4" s="32" t="s">
        <v>110</v>
      </c>
      <c r="C4" s="32">
        <v>1322</v>
      </c>
      <c r="D4" s="32">
        <v>2142</v>
      </c>
      <c r="E4" s="32">
        <f>D4-C4</f>
        <v>820</v>
      </c>
      <c r="F4" s="32">
        <v>0.52</v>
      </c>
      <c r="G4" s="32">
        <f>E4*F4</f>
        <v>426.40000000000003</v>
      </c>
      <c r="H4" s="32"/>
    </row>
    <row r="5" spans="1:8" ht="30" customHeight="1">
      <c r="A5" s="32">
        <v>3</v>
      </c>
      <c r="B5" s="32" t="s">
        <v>111</v>
      </c>
      <c r="C5" s="32">
        <v>2729</v>
      </c>
      <c r="D5" s="32">
        <v>4558</v>
      </c>
      <c r="E5" s="32">
        <f>D5-C5</f>
        <v>1829</v>
      </c>
      <c r="F5" s="32">
        <v>0.52</v>
      </c>
      <c r="G5" s="32">
        <f>E5*F5</f>
        <v>951.08</v>
      </c>
      <c r="H5" s="32"/>
    </row>
    <row r="6" spans="1:8" ht="30" customHeight="1">
      <c r="A6" s="32">
        <v>4</v>
      </c>
      <c r="B6" s="32" t="s">
        <v>112</v>
      </c>
      <c r="C6" s="32">
        <v>1674</v>
      </c>
      <c r="D6" s="32">
        <v>1882</v>
      </c>
      <c r="E6" s="32">
        <f>D6-C6</f>
        <v>208</v>
      </c>
      <c r="F6" s="32">
        <v>0.52</v>
      </c>
      <c r="G6" s="32">
        <f>E6*F6</f>
        <v>108.16</v>
      </c>
      <c r="H6" s="32"/>
    </row>
    <row r="7" spans="1:8" ht="30" customHeight="1">
      <c r="A7" s="32">
        <v>5</v>
      </c>
      <c r="B7" s="32" t="s">
        <v>187</v>
      </c>
      <c r="C7" s="32">
        <v>500</v>
      </c>
      <c r="D7" s="32">
        <v>1257</v>
      </c>
      <c r="E7" s="32">
        <f>D7-C7</f>
        <v>757</v>
      </c>
      <c r="F7" s="32">
        <v>0.52</v>
      </c>
      <c r="G7" s="32">
        <f>E7*F7</f>
        <v>393.64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113</v>
      </c>
      <c r="C18" s="32"/>
      <c r="D18" s="32"/>
      <c r="E18" s="32">
        <f>SUM(E3:E17)</f>
        <v>4260</v>
      </c>
      <c r="F18" s="32"/>
      <c r="G18" s="32">
        <f>SUM(G3:G17)</f>
        <v>2215.2000000000003</v>
      </c>
      <c r="H18" s="32"/>
    </row>
    <row r="20" ht="14.25">
      <c r="A20" t="s">
        <v>100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9" sqref="D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185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101</v>
      </c>
      <c r="B2" s="32" t="s">
        <v>102</v>
      </c>
      <c r="C2" s="33" t="s">
        <v>103</v>
      </c>
      <c r="D2" s="33" t="s">
        <v>104</v>
      </c>
      <c r="E2" s="33" t="s">
        <v>115</v>
      </c>
      <c r="F2" s="32" t="s">
        <v>106</v>
      </c>
      <c r="G2" s="32" t="s">
        <v>107</v>
      </c>
      <c r="H2" s="32" t="s">
        <v>108</v>
      </c>
    </row>
    <row r="3" spans="1:8" ht="30" customHeight="1">
      <c r="A3" s="32">
        <v>1</v>
      </c>
      <c r="B3" s="32" t="s">
        <v>109</v>
      </c>
      <c r="C3" s="32"/>
      <c r="D3" s="32"/>
      <c r="E3" s="32">
        <f>D3-C3</f>
        <v>0</v>
      </c>
      <c r="F3" s="32">
        <v>2.6</v>
      </c>
      <c r="G3" s="32">
        <f>E3*F3</f>
        <v>0</v>
      </c>
      <c r="H3" s="32"/>
    </row>
    <row r="4" spans="1:8" ht="30" customHeight="1">
      <c r="A4" s="32">
        <v>2</v>
      </c>
      <c r="B4" s="32" t="s">
        <v>110</v>
      </c>
      <c r="C4" s="32"/>
      <c r="D4" s="32"/>
      <c r="E4" s="32">
        <f aca="true" t="shared" si="0" ref="E4:E15">D4-C4</f>
        <v>0</v>
      </c>
      <c r="F4" s="32">
        <v>2.6</v>
      </c>
      <c r="G4" s="32">
        <f aca="true" t="shared" si="1" ref="G4:G15">E4*F4</f>
        <v>0</v>
      </c>
      <c r="H4" s="32"/>
    </row>
    <row r="5" spans="1:8" ht="30" customHeight="1">
      <c r="A5" s="32">
        <v>3</v>
      </c>
      <c r="B5" s="32" t="s">
        <v>111</v>
      </c>
      <c r="C5" s="32"/>
      <c r="D5" s="32"/>
      <c r="E5" s="32">
        <f t="shared" si="0"/>
        <v>0</v>
      </c>
      <c r="F5" s="32">
        <v>2.6</v>
      </c>
      <c r="G5" s="32">
        <f t="shared" si="1"/>
        <v>0</v>
      </c>
      <c r="H5" s="32"/>
    </row>
    <row r="6" spans="1:8" ht="30" customHeight="1">
      <c r="A6" s="32">
        <v>4</v>
      </c>
      <c r="B6" s="32" t="s">
        <v>112</v>
      </c>
      <c r="C6" s="32"/>
      <c r="D6" s="32"/>
      <c r="E6" s="32">
        <f t="shared" si="0"/>
        <v>0</v>
      </c>
      <c r="F6" s="32">
        <v>2.6</v>
      </c>
      <c r="G6" s="32">
        <f t="shared" si="1"/>
        <v>0</v>
      </c>
      <c r="H6" s="32"/>
    </row>
    <row r="7" spans="1:8" ht="30" customHeight="1">
      <c r="A7" s="32">
        <v>5</v>
      </c>
      <c r="B7" s="32" t="s">
        <v>116</v>
      </c>
      <c r="C7" s="32"/>
      <c r="D7" s="32"/>
      <c r="E7" s="32">
        <f t="shared" si="0"/>
        <v>0</v>
      </c>
      <c r="F7" s="32">
        <v>2.6</v>
      </c>
      <c r="G7" s="32">
        <f t="shared" si="1"/>
        <v>0</v>
      </c>
      <c r="H7" s="32"/>
    </row>
    <row r="8" spans="1:8" ht="30" customHeight="1">
      <c r="A8" s="32">
        <v>6</v>
      </c>
      <c r="B8" s="32" t="s">
        <v>117</v>
      </c>
      <c r="C8" s="32"/>
      <c r="D8" s="32"/>
      <c r="E8" s="32">
        <f t="shared" si="0"/>
        <v>0</v>
      </c>
      <c r="F8" s="32">
        <v>2.6</v>
      </c>
      <c r="G8" s="32">
        <f t="shared" si="1"/>
        <v>0</v>
      </c>
      <c r="H8" s="32"/>
    </row>
    <row r="9" spans="1:8" ht="30" customHeight="1">
      <c r="A9" s="32">
        <v>7</v>
      </c>
      <c r="B9" s="32" t="s">
        <v>118</v>
      </c>
      <c r="C9" s="32"/>
      <c r="D9" s="32"/>
      <c r="E9" s="32">
        <f t="shared" si="0"/>
        <v>0</v>
      </c>
      <c r="F9" s="32">
        <v>2.6</v>
      </c>
      <c r="G9" s="32">
        <f t="shared" si="1"/>
        <v>0</v>
      </c>
      <c r="H9" s="32"/>
    </row>
    <row r="10" spans="1:8" ht="30" customHeight="1">
      <c r="A10" s="32">
        <v>8</v>
      </c>
      <c r="B10" s="32" t="s">
        <v>119</v>
      </c>
      <c r="C10" s="32"/>
      <c r="D10" s="32"/>
      <c r="E10" s="32">
        <f t="shared" si="0"/>
        <v>0</v>
      </c>
      <c r="F10" s="32">
        <v>2.6</v>
      </c>
      <c r="G10" s="32">
        <f t="shared" si="1"/>
        <v>0</v>
      </c>
      <c r="H10" s="32"/>
    </row>
    <row r="11" spans="1:8" ht="30" customHeight="1">
      <c r="A11" s="32">
        <v>9</v>
      </c>
      <c r="B11" s="32" t="s">
        <v>120</v>
      </c>
      <c r="C11" s="32"/>
      <c r="D11" s="32"/>
      <c r="E11" s="32">
        <f t="shared" si="0"/>
        <v>0</v>
      </c>
      <c r="F11" s="32">
        <v>2.6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121</v>
      </c>
      <c r="C12" s="32"/>
      <c r="D12" s="32"/>
      <c r="E12" s="32">
        <f t="shared" si="0"/>
        <v>0</v>
      </c>
      <c r="F12" s="32">
        <v>2.6</v>
      </c>
      <c r="G12" s="32">
        <f t="shared" si="1"/>
        <v>0</v>
      </c>
      <c r="H12" s="32"/>
    </row>
    <row r="13" spans="1:8" ht="30" customHeight="1">
      <c r="A13" s="32">
        <v>11</v>
      </c>
      <c r="B13" s="32" t="s">
        <v>122</v>
      </c>
      <c r="C13" s="32"/>
      <c r="D13" s="32"/>
      <c r="E13" s="32">
        <f t="shared" si="0"/>
        <v>0</v>
      </c>
      <c r="F13" s="32">
        <v>2.6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123</v>
      </c>
      <c r="C14" s="32"/>
      <c r="D14" s="32"/>
      <c r="E14" s="32">
        <f t="shared" si="0"/>
        <v>0</v>
      </c>
      <c r="F14" s="32">
        <v>2.6</v>
      </c>
      <c r="G14" s="32">
        <f t="shared" si="1"/>
        <v>0</v>
      </c>
      <c r="H14" s="32"/>
    </row>
    <row r="15" spans="1:8" ht="30" customHeight="1">
      <c r="A15" s="32">
        <v>13</v>
      </c>
      <c r="B15" s="32" t="s">
        <v>124</v>
      </c>
      <c r="C15" s="32"/>
      <c r="D15" s="32"/>
      <c r="E15" s="32">
        <f t="shared" si="0"/>
        <v>0</v>
      </c>
      <c r="F15" s="32">
        <v>2.6</v>
      </c>
      <c r="G15" s="32">
        <f t="shared" si="1"/>
        <v>0</v>
      </c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113</v>
      </c>
      <c r="C18" s="32"/>
      <c r="D18" s="32"/>
      <c r="E18" s="32">
        <f>SUM(E3:E15)</f>
        <v>0</v>
      </c>
      <c r="F18" s="32"/>
      <c r="G18" s="32">
        <f>SUM(G3:G15)</f>
        <v>0</v>
      </c>
      <c r="H18" s="32"/>
    </row>
    <row r="20" ht="14.25">
      <c r="A20" t="s">
        <v>114</v>
      </c>
    </row>
  </sheetData>
  <sheetProtection/>
  <mergeCells count="1">
    <mergeCell ref="A1:H1"/>
  </mergeCells>
  <printOptions horizontalCentered="1"/>
  <pageMargins left="0.7480314960629921" right="0.7480314960629921" top="1.28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2011-09-27T07:38:16Z</cp:lastPrinted>
  <dcterms:created xsi:type="dcterms:W3CDTF">2009-07-01T02:23:39Z</dcterms:created>
  <dcterms:modified xsi:type="dcterms:W3CDTF">2011-09-27T07:42:34Z</dcterms:modified>
  <cp:category/>
  <cp:version/>
  <cp:contentType/>
  <cp:contentStatus/>
</cp:coreProperties>
</file>