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u郭慧\Desktop\"/>
    </mc:Choice>
  </mc:AlternateContent>
  <xr:revisionPtr revIDLastSave="0" documentId="13_ncr:1_{A236BA6F-F38E-45D5-8F05-735D6993C2E0}" xr6:coauthVersionLast="36" xr6:coauthVersionMax="36" xr10:uidLastSave="{00000000-0000-0000-0000-000000000000}"/>
  <bookViews>
    <workbookView xWindow="120" yWindow="96" windowWidth="23712" windowHeight="9636" xr2:uid="{00000000-000D-0000-FFFF-FFFF00000000}"/>
  </bookViews>
  <sheets>
    <sheet name="Sheet1" sheetId="1" r:id="rId1"/>
  </sheets>
  <definedNames>
    <definedName name="_GoBack" localSheetId="0">Sheet1!$F$160</definedName>
  </definedNames>
  <calcPr calcId="191029"/>
</workbook>
</file>

<file path=xl/calcChain.xml><?xml version="1.0" encoding="utf-8"?>
<calcChain xmlns="http://schemas.openxmlformats.org/spreadsheetml/2006/main">
  <c r="A5" i="1" l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B1" i="1"/>
  <c r="B162" i="1"/>
  <c r="B148" i="1"/>
  <c r="B128" i="1"/>
  <c r="B114" i="1"/>
  <c r="B102" i="1"/>
  <c r="B73" i="1"/>
  <c r="B64" i="1"/>
  <c r="B3" i="1"/>
  <c r="A3" i="1" l="1"/>
  <c r="A4" i="1"/>
</calcChain>
</file>

<file path=xl/sharedStrings.xml><?xml version="1.0" encoding="utf-8"?>
<sst xmlns="http://schemas.openxmlformats.org/spreadsheetml/2006/main" count="583" uniqueCount="338">
  <si>
    <t>时间段</t>
    <phoneticPr fontId="1" type="noConversion"/>
  </si>
  <si>
    <t>工作任务</t>
    <phoneticPr fontId="1" type="noConversion"/>
  </si>
  <si>
    <t>责任人</t>
    <phoneticPr fontId="1" type="noConversion"/>
  </si>
  <si>
    <t>预计完成时间</t>
    <phoneticPr fontId="1" type="noConversion"/>
  </si>
  <si>
    <t>7月</t>
  </si>
  <si>
    <t>姜波</t>
  </si>
  <si>
    <t>叶俊峰</t>
  </si>
  <si>
    <t>7-8月</t>
  </si>
  <si>
    <t>开学前</t>
  </si>
  <si>
    <t>8月</t>
  </si>
  <si>
    <t>备  注</t>
    <phoneticPr fontId="1" type="noConversion"/>
  </si>
  <si>
    <t>部门</t>
    <phoneticPr fontId="1" type="noConversion"/>
  </si>
  <si>
    <t>做好假期防暑降温药品发放工作</t>
  </si>
  <si>
    <t>假期中</t>
  </si>
  <si>
    <t>做好综合办假期用印安排工作</t>
  </si>
  <si>
    <t>做好各科室、中心开学前协调工作</t>
  </si>
  <si>
    <t>假期前</t>
    <phoneticPr fontId="1" type="noConversion"/>
  </si>
  <si>
    <t>假期值班工作安排</t>
    <phoneticPr fontId="1" type="noConversion"/>
  </si>
  <si>
    <t>胡玥</t>
    <phoneticPr fontId="1" type="noConversion"/>
  </si>
  <si>
    <t>假期值班餐厅保障</t>
  </si>
  <si>
    <t>张志</t>
  </si>
  <si>
    <t>餐厅内部维修</t>
  </si>
  <si>
    <t>餐厅油烟管道清洗</t>
  </si>
  <si>
    <t>假期中</t>
    <phoneticPr fontId="1" type="noConversion"/>
  </si>
  <si>
    <t>做好7月、8月份工资发放</t>
    <phoneticPr fontId="1" type="noConversion"/>
  </si>
  <si>
    <t>刘露露</t>
    <phoneticPr fontId="1" type="noConversion"/>
  </si>
  <si>
    <t>暑期</t>
    <phoneticPr fontId="1" type="noConversion"/>
  </si>
  <si>
    <t>协调各科室中心做好年度资产盘点工作</t>
    <phoneticPr fontId="1" type="noConversion"/>
  </si>
  <si>
    <t>滕德馨</t>
    <phoneticPr fontId="1" type="noConversion"/>
  </si>
  <si>
    <t>吴素玉</t>
    <phoneticPr fontId="1" type="noConversion"/>
  </si>
  <si>
    <t>暑期</t>
    <phoneticPr fontId="1" type="noConversion"/>
  </si>
  <si>
    <t>假期中</t>
    <phoneticPr fontId="1" type="noConversion"/>
  </si>
  <si>
    <t>马小宁、李海玲</t>
  </si>
  <si>
    <t>部门负责人</t>
    <phoneticPr fontId="1" type="noConversion"/>
  </si>
  <si>
    <t>吴光旺</t>
    <phoneticPr fontId="1" type="noConversion"/>
  </si>
  <si>
    <t>马小宁</t>
    <phoneticPr fontId="1" type="noConversion"/>
  </si>
  <si>
    <t>胡玥</t>
    <phoneticPr fontId="1" type="noConversion"/>
  </si>
  <si>
    <t>假期中</t>
    <phoneticPr fontId="1" type="noConversion"/>
  </si>
  <si>
    <t>序号</t>
    <phoneticPr fontId="1" type="noConversion"/>
  </si>
  <si>
    <t>暑期前开展安全大检查工作</t>
  </si>
  <si>
    <t>助理团招新海报设计</t>
  </si>
  <si>
    <t>仇恒龙</t>
    <phoneticPr fontId="1" type="noConversion"/>
  </si>
  <si>
    <t>张玮</t>
    <phoneticPr fontId="1" type="noConversion"/>
  </si>
  <si>
    <t>7月12日-8月5日</t>
    <phoneticPr fontId="2" type="noConversion"/>
  </si>
  <si>
    <t>中和楼412会议室设备保养工作</t>
    <phoneticPr fontId="2" type="noConversion"/>
  </si>
  <si>
    <t>欧阳芳玲</t>
    <phoneticPr fontId="2" type="noConversion"/>
  </si>
  <si>
    <t>手部消毒终端设备维修工作</t>
    <phoneticPr fontId="2" type="noConversion"/>
  </si>
  <si>
    <t>暑期</t>
  </si>
  <si>
    <t>疫情防控、开学防控物资准备</t>
  </si>
  <si>
    <t>陈尹</t>
  </si>
  <si>
    <t>8月25日前完成</t>
  </si>
  <si>
    <t>假期值班工作</t>
  </si>
  <si>
    <t>全体医药护工作人员</t>
  </si>
  <si>
    <t>21年新生体检准备工作</t>
  </si>
  <si>
    <t>21年教工体检招标</t>
  </si>
  <si>
    <t>待定</t>
  </si>
  <si>
    <t>健康教育课的准备工作</t>
  </si>
  <si>
    <t>李海玲</t>
  </si>
  <si>
    <t>医务人员继续教育培训工作</t>
  </si>
  <si>
    <t>陈桂兰</t>
  </si>
  <si>
    <t>开学药品准备工作</t>
  </si>
  <si>
    <t>孙颖、冯燕</t>
  </si>
  <si>
    <t>合作经营餐厅招标事项</t>
  </si>
  <si>
    <t>润园、泽园餐厅装修改造</t>
  </si>
  <si>
    <t>米饭生产线委托管理招标</t>
  </si>
  <si>
    <t>7月底</t>
  </si>
  <si>
    <t>餐厨废弃物收运招标</t>
  </si>
  <si>
    <t>冰库维保</t>
  </si>
  <si>
    <t>油烟净化设备清洗</t>
  </si>
  <si>
    <t>天然气设备检修</t>
  </si>
  <si>
    <t>计量器具年检</t>
  </si>
  <si>
    <t>新学期原材料申购工作</t>
  </si>
  <si>
    <t>泵房设备保养</t>
  </si>
  <si>
    <t>宋晓庆</t>
  </si>
  <si>
    <t>放假一周内</t>
  </si>
  <si>
    <t>沁、润园集中浴室维保</t>
  </si>
  <si>
    <t>左国良</t>
  </si>
  <si>
    <t>泽、澄园入户式浴室维保</t>
  </si>
  <si>
    <t>即热式开水炉保养</t>
  </si>
  <si>
    <t>开学前一周</t>
  </si>
  <si>
    <t>校内电梯日常保养</t>
  </si>
  <si>
    <t>放假后3至5天</t>
  </si>
  <si>
    <t>七、八月份</t>
  </si>
  <si>
    <t>润、泽、澄地下管网改造</t>
  </si>
  <si>
    <t>雷广祥</t>
  </si>
  <si>
    <t>招标后</t>
  </si>
  <si>
    <t>四周</t>
  </si>
  <si>
    <t>图书馆智慧用电改造</t>
  </si>
  <si>
    <t>李俊、郭俊</t>
  </si>
  <si>
    <t>八周</t>
  </si>
  <si>
    <t>地下管线信息平台</t>
  </si>
  <si>
    <t>朱远山</t>
  </si>
  <si>
    <t>蓄水池清洗消毒</t>
  </si>
  <si>
    <t>刘保勇</t>
  </si>
  <si>
    <t>35KV、10KV配电柜维护</t>
  </si>
  <si>
    <t>陆长仁</t>
  </si>
  <si>
    <t>澄园11-12栋宿舍空气源热泵进户改造</t>
  </si>
  <si>
    <t>货币博物馆空调改造</t>
  </si>
  <si>
    <t>假期前</t>
    <phoneticPr fontId="2" type="noConversion"/>
  </si>
  <si>
    <t>根据各部门的采购要求，安排假期人员值班</t>
    <phoneticPr fontId="2" type="noConversion"/>
  </si>
  <si>
    <t>许轩</t>
    <phoneticPr fontId="2" type="noConversion"/>
  </si>
  <si>
    <t>7月5日前</t>
    <phoneticPr fontId="2" type="noConversion"/>
  </si>
  <si>
    <t>根据饮食服务中心要求，做好食堂下学期的备货工作</t>
    <phoneticPr fontId="2" type="noConversion"/>
  </si>
  <si>
    <t>张连萍</t>
    <phoneticPr fontId="2" type="noConversion"/>
  </si>
  <si>
    <t>7月18日前</t>
    <phoneticPr fontId="2" type="noConversion"/>
  </si>
  <si>
    <t>根据库房货物使用情况，做好库房库管物资的寄存工作。</t>
    <phoneticPr fontId="2" type="noConversion"/>
  </si>
  <si>
    <t>7月15日前</t>
    <phoneticPr fontId="2" type="noConversion"/>
  </si>
  <si>
    <t>假期中</t>
    <phoneticPr fontId="2" type="noConversion"/>
  </si>
  <si>
    <t>暑假值班期间，于每周四做好蔬菜及水产的调研工作，并时更新系统价格</t>
    <phoneticPr fontId="2" type="noConversion"/>
  </si>
  <si>
    <t>值班人员</t>
    <phoneticPr fontId="2" type="noConversion"/>
  </si>
  <si>
    <t>定期</t>
    <phoneticPr fontId="2" type="noConversion"/>
  </si>
  <si>
    <t>配合饮食服务中心做好烟道清洗、冰库冰箱维保、油烟净化器、计量器具检测工作</t>
    <phoneticPr fontId="2" type="noConversion"/>
  </si>
  <si>
    <t>程杰</t>
    <phoneticPr fontId="2" type="noConversion"/>
  </si>
  <si>
    <t>8月20日前</t>
    <phoneticPr fontId="2" type="noConversion"/>
  </si>
  <si>
    <t>值班期间做好食堂订单提交、维修材料采购以及各类应急
采购任务。</t>
    <phoneticPr fontId="2" type="noConversion"/>
  </si>
  <si>
    <t>每天</t>
    <phoneticPr fontId="2" type="noConversion"/>
  </si>
  <si>
    <t>根据实际工作安排，安排驾驶员值班，配合医务室做好医务
救护工作</t>
    <phoneticPr fontId="2" type="noConversion"/>
  </si>
  <si>
    <t>医务驾驶员</t>
    <phoneticPr fontId="2" type="noConversion"/>
  </si>
  <si>
    <t>开学前</t>
    <phoneticPr fontId="2" type="noConversion"/>
  </si>
  <si>
    <t>参与验收，确保食堂所有大宗物资配送到位；</t>
    <phoneticPr fontId="2" type="noConversion"/>
  </si>
  <si>
    <t>8月25日前</t>
    <phoneticPr fontId="2" type="noConversion"/>
  </si>
  <si>
    <t>做好学校开学前总务各部门应急物资采购工作</t>
    <phoneticPr fontId="2" type="noConversion"/>
  </si>
  <si>
    <t>根据申报部门时间要求</t>
    <phoneticPr fontId="2" type="noConversion"/>
  </si>
  <si>
    <t>胡学军</t>
    <phoneticPr fontId="1" type="noConversion"/>
  </si>
  <si>
    <t>叶斌</t>
    <phoneticPr fontId="1" type="noConversion"/>
  </si>
  <si>
    <t>7.1-7.5</t>
  </si>
  <si>
    <t>督促、指导物业公司拟定7、8月份工作计划，并要求按计划执行完成各项工作。</t>
    <phoneticPr fontId="2" type="noConversion"/>
  </si>
  <si>
    <t>张源秀、物业公司</t>
    <phoneticPr fontId="2" type="noConversion"/>
  </si>
  <si>
    <t>督促物业公司和各书院、研究生院沟通，确定时间并做好毕业生离校后寝室遗留物品的暂时保管工作。</t>
  </si>
  <si>
    <t>张源秀、物业公司</t>
  </si>
  <si>
    <t>7.4-7.5</t>
  </si>
  <si>
    <t>督促新鸿运物业完成青教公寓21幢4、5单元24套研究生寝室的卫生打扫工作，迎接留学生入住。</t>
    <phoneticPr fontId="2" type="noConversion"/>
  </si>
  <si>
    <t>张源秀、新鸿运物业</t>
    <phoneticPr fontId="2" type="noConversion"/>
  </si>
  <si>
    <t>7.1-8.15</t>
  </si>
  <si>
    <t>配合做好沁园10号楼学生宿舍27组组合书桌柜的拆除、安装等工作。</t>
    <phoneticPr fontId="2" type="noConversion"/>
  </si>
  <si>
    <t>聂富梅、新鸿运物业</t>
    <phoneticPr fontId="2" type="noConversion"/>
  </si>
  <si>
    <t>8月中旬</t>
  </si>
  <si>
    <t>7.6-7.15</t>
  </si>
  <si>
    <t>与维修服务中心确定假期出新及维修时间节点。</t>
  </si>
  <si>
    <t>聂富梅</t>
  </si>
  <si>
    <t>7月16日前</t>
  </si>
  <si>
    <t>督促物业公司做好毕业生寝室的废品垃圾清扫工作，以便工程队进行出新。</t>
  </si>
  <si>
    <t>聂富梅、物业公司</t>
    <phoneticPr fontId="2" type="noConversion"/>
  </si>
  <si>
    <t>7.1-8.31</t>
  </si>
  <si>
    <t>和国交院保持联系，督促物业公司按要求做好留学生毕业离校系统的操作和寝室物品、钥匙验收，留校学生的宿舍搬迁等工作。</t>
    <phoneticPr fontId="2" type="noConversion"/>
  </si>
  <si>
    <t>7.10-8.20</t>
  </si>
  <si>
    <t>督促物业公司做好寝室窗帘、纱窗、蹲坑清洗、雨污水管道清运保养工作</t>
    <phoneticPr fontId="2" type="noConversion"/>
  </si>
  <si>
    <t>聂福梅、物业公司</t>
  </si>
  <si>
    <t>7.16-8.20</t>
  </si>
  <si>
    <t>配合维修单位做好假期出新改造等工作</t>
  </si>
  <si>
    <t>聂富梅、物业公司</t>
  </si>
  <si>
    <t>8月20日前</t>
  </si>
  <si>
    <t>7.16-8.28</t>
    <phoneticPr fontId="2" type="noConversion"/>
  </si>
  <si>
    <t>督促做好暑期留校学生住宿管理、服务等工作</t>
    <phoneticPr fontId="2" type="noConversion"/>
  </si>
  <si>
    <t>7、8月</t>
    <phoneticPr fontId="2" type="noConversion"/>
  </si>
  <si>
    <t>7.16-8.20</t>
    <phoneticPr fontId="2" type="noConversion"/>
  </si>
  <si>
    <t>配合做好澄园四站空气源热泵改造工作</t>
    <phoneticPr fontId="2" type="noConversion"/>
  </si>
  <si>
    <t>聂富梅、苏铁物业</t>
    <phoneticPr fontId="2" type="noConversion"/>
  </si>
  <si>
    <t>配合做好澄园留学生宿舍的旧家具拆离、新家具申购、寝室出新恢复、家具安装等工作</t>
    <phoneticPr fontId="2" type="noConversion"/>
  </si>
  <si>
    <t>张源秀、苏铁物业</t>
    <phoneticPr fontId="2" type="noConversion"/>
  </si>
  <si>
    <t>7.8-8.31</t>
  </si>
  <si>
    <t>配合完成原沁园书院、泽园书院改造为学生住宿寝室的家具申购、寝室出新恢复、家具安装等工作。</t>
    <phoneticPr fontId="2" type="noConversion"/>
  </si>
  <si>
    <t>8月份</t>
    <phoneticPr fontId="2" type="noConversion"/>
  </si>
  <si>
    <t>8月上旬</t>
  </si>
  <si>
    <t>学生公寓床上用品校内存放点、售卖点确定</t>
  </si>
  <si>
    <t>聂富梅</t>
    <phoneticPr fontId="2" type="noConversion"/>
  </si>
  <si>
    <t>督促检查物业公司将新生寝室的卫生物品等配备到位</t>
  </si>
  <si>
    <t>8月中下旬</t>
  </si>
  <si>
    <t>督促物业公司做好出新后寝室的保洁卫生、家具设施维修等工作</t>
  </si>
  <si>
    <t>督促学生公寓各站区做好准备，做好老生返校入住工作。</t>
  </si>
  <si>
    <t>张源秀、聂福梅</t>
  </si>
  <si>
    <t>8.23-8.25</t>
    <phoneticPr fontId="2" type="noConversion"/>
  </si>
  <si>
    <t>督促物业公司对站区内组织一次全面安全大检查，对楼宇电线电路及寝室漏电空开线头等进行一次全面检修</t>
    <phoneticPr fontId="2" type="noConversion"/>
  </si>
  <si>
    <t>聂福梅、物业公司</t>
    <phoneticPr fontId="2" type="noConversion"/>
  </si>
  <si>
    <t>8.26-8.28</t>
  </si>
  <si>
    <t>配合完成新生寝室预充电工作</t>
  </si>
  <si>
    <t>张源秀、设备运行服务中心</t>
    <phoneticPr fontId="2" type="noConversion"/>
  </si>
  <si>
    <t>8.18-8.28</t>
  </si>
  <si>
    <t>配合学务、书院，完成新生住宿安排工作</t>
  </si>
  <si>
    <t>张源秀、学务、书院</t>
    <phoneticPr fontId="2" type="noConversion"/>
  </si>
  <si>
    <t>马建军</t>
    <phoneticPr fontId="1" type="noConversion"/>
  </si>
  <si>
    <t>主馆篮球架活动座椅维护</t>
    <phoneticPr fontId="2" type="noConversion"/>
  </si>
  <si>
    <t>马建军</t>
    <phoneticPr fontId="2" type="noConversion"/>
  </si>
  <si>
    <t>健身器材维护</t>
    <phoneticPr fontId="2" type="noConversion"/>
  </si>
  <si>
    <t>消防应急照明线路改造</t>
    <phoneticPr fontId="2" type="noConversion"/>
  </si>
  <si>
    <t>音响设备升级改造</t>
    <phoneticPr fontId="2" type="noConversion"/>
  </si>
  <si>
    <t>韩露</t>
    <phoneticPr fontId="2" type="noConversion"/>
  </si>
  <si>
    <t>争取假期完成</t>
    <phoneticPr fontId="2" type="noConversion"/>
  </si>
  <si>
    <t>新鸿运物业、新蓝天物业</t>
    <phoneticPr fontId="1" type="noConversion"/>
  </si>
  <si>
    <t>片区主管（李正江、李元海、叶平、刘小红）、国信物业、新蓝天物业</t>
    <phoneticPr fontId="1" type="noConversion"/>
  </si>
  <si>
    <t>何荣</t>
    <phoneticPr fontId="1" type="noConversion"/>
  </si>
  <si>
    <t>图书馆闭馆期间安排对馆内阅览室地面进行打蜡。</t>
    <phoneticPr fontId="1" type="noConversion"/>
  </si>
  <si>
    <t>李正江、李元海、叶平、刘小红</t>
    <phoneticPr fontId="1" type="noConversion"/>
  </si>
  <si>
    <t>做好垃圾外运协议、管道疏通协议、四害防治协议履行情况的监督工作。</t>
    <phoneticPr fontId="1" type="noConversion"/>
  </si>
  <si>
    <t>按要求做好疫情防疫相关工作。</t>
    <phoneticPr fontId="1" type="noConversion"/>
  </si>
  <si>
    <t>安排新鸿运、国信物业做好中和楼前台服务工作交接。</t>
    <phoneticPr fontId="1" type="noConversion"/>
  </si>
  <si>
    <t>新蓝天物业、新鸿运物业</t>
    <phoneticPr fontId="1" type="noConversion"/>
  </si>
  <si>
    <t>新鸿运物业、国信物业</t>
    <phoneticPr fontId="1" type="noConversion"/>
  </si>
  <si>
    <t>饮水机于开学前进行维护保养后恢复正常使用。</t>
    <phoneticPr fontId="1" type="noConversion"/>
  </si>
  <si>
    <t>7.15-25</t>
  </si>
  <si>
    <t>修剪南大门、图书馆草坪，回收绿植</t>
  </si>
  <si>
    <t>云守林</t>
  </si>
  <si>
    <t>7.25-31</t>
  </si>
  <si>
    <t>修剪校区内草坪，喷施杀菌剂；修剪、梳理校区行道树。</t>
    <phoneticPr fontId="2" type="noConversion"/>
  </si>
  <si>
    <t>8.1-10</t>
  </si>
  <si>
    <t>清理润泽湖水草、澄园水面水草，清理绿篱色块杂草</t>
  </si>
  <si>
    <t>8.10-25</t>
  </si>
  <si>
    <t>绿篱、色块、球类植物修剪，原生态林地、竹林清理</t>
  </si>
  <si>
    <t>8.25-30</t>
  </si>
  <si>
    <t>校园草花花坛更新，校园环境梳理，办公场所植物布置</t>
  </si>
  <si>
    <t>罗建新</t>
    <phoneticPr fontId="2" type="noConversion"/>
  </si>
  <si>
    <t>杜小利</t>
    <phoneticPr fontId="2" type="noConversion"/>
  </si>
  <si>
    <t>暑假前</t>
    <phoneticPr fontId="2" type="noConversion"/>
  </si>
  <si>
    <t>7月上旬</t>
  </si>
  <si>
    <t>1、彻底清洁室外桌椅及垃圾桶、清洁标识牌
2、整理垃圾池，保证周边清洁
3、清理路牙浮土，清理路牙、人行道、桥梁、公园杂草
4、清扫绿植下堆积的落叶
5、清理河道、水面白色垃圾、枯枝
6、主次干道路边明沟、暗沟能打开的盖掀起，将沟内垃圾、泥土等清理并运走，清理结束后及时将盖还原</t>
    <phoneticPr fontId="1" type="noConversion"/>
  </si>
  <si>
    <t>1、彻底清理、消毒教室后关窗、锁门，不得外借课桌椅
2、清洁饮水机、装饰画、宣传栏、电视机等表面，清洁休闲桌椅
3、清洁地垫、防滑标识，摆放整齐</t>
    <phoneticPr fontId="1" type="noConversion"/>
  </si>
  <si>
    <t>1、继续做好公共设施检查报修
2、清理楼宇天台杂草、杂物，保证雨水管道畅通
3、检查通往楼宇平台的门锁，保证锁闭；整理钥匙，保证门能够及时打开
4、做好化粪池清理的监督检查</t>
    <phoneticPr fontId="1" type="noConversion"/>
  </si>
  <si>
    <t>1、清洁教室多媒体设备柜
2、整理教师休息室及储物柜
3、协助维保单位做好投影仪等维保工作</t>
    <phoneticPr fontId="1" type="noConversion"/>
  </si>
  <si>
    <t>1、楼宇教室清洁后，对各楼宇逐间检查锁门；2、各楼宇及教室贴封条，楼门锁闭，张贴进楼需办手续的通知。</t>
    <phoneticPr fontId="1" type="noConversion"/>
  </si>
  <si>
    <t>片区主管</t>
  </si>
  <si>
    <t>1、主管与管理员对本责任区内公共设施全面检查；2、主管对检查内容核实并报中心汇总，填写安全检查记录。</t>
    <phoneticPr fontId="1" type="noConversion"/>
  </si>
  <si>
    <t>7月中旬</t>
  </si>
  <si>
    <t>国信物业</t>
    <phoneticPr fontId="1" type="noConversion"/>
  </si>
  <si>
    <t>2、大学生活动地面地板损坏，向总务建议更换。</t>
  </si>
  <si>
    <t>1、对校区楼宇进行彻底灭四害；2、彻底清运校内垃圾。</t>
    <phoneticPr fontId="1" type="noConversion"/>
  </si>
  <si>
    <t>暑假期间</t>
  </si>
  <si>
    <t>1、将联系方式报维修部门，便于施工方联系；2、各楼宇责任人做好维修记录，记录维修时间、楼层、施工起始完成时间，做好督促落实工作；3、各楼宇维修结束后督促施工方清场，并将维修情况及时向负责人汇报。</t>
    <phoneticPr fontId="1" type="noConversion"/>
  </si>
  <si>
    <t>暑假期间</t>
    <phoneticPr fontId="1" type="noConversion"/>
  </si>
  <si>
    <t>杨启耀</t>
    <phoneticPr fontId="1" type="noConversion"/>
  </si>
  <si>
    <t>8月下旬</t>
  </si>
  <si>
    <t>7月31日前</t>
    <phoneticPr fontId="1" type="noConversion"/>
  </si>
  <si>
    <t>清洗润园运动场旁、竞慧楼、大活、图文周围、中和楼等处大台阶，做好校园环境清洁。</t>
    <phoneticPr fontId="1" type="noConversion"/>
  </si>
  <si>
    <t>8月25日前</t>
  </si>
  <si>
    <t>1、清洗各处水池；2、查看有无设施损坏，及时报修；3、水池清洗完成后，联系相关部门放水、恢复。</t>
    <phoneticPr fontId="1" type="noConversion"/>
  </si>
  <si>
    <t>1、各片区楼宇管理员负责检查教室课桌椅、公共设施的使用情况；2、发现异常立即报修。</t>
    <phoneticPr fontId="1" type="noConversion"/>
  </si>
  <si>
    <t>8月25日前</t>
    <phoneticPr fontId="1" type="noConversion"/>
  </si>
  <si>
    <t>1、配备教学用品；2、检查多媒体设备，做好故障报修；3、协助维保单位做好设备维修工作。</t>
    <phoneticPr fontId="1" type="noConversion"/>
  </si>
  <si>
    <t>开学前开展员工培训工作。</t>
  </si>
  <si>
    <t>按要求做好新生报到各项保障工作</t>
  </si>
  <si>
    <t>8月30日前</t>
    <phoneticPr fontId="1" type="noConversion"/>
  </si>
  <si>
    <t>8月20日前</t>
    <phoneticPr fontId="2" type="noConversion"/>
  </si>
  <si>
    <t>8月15日前</t>
    <phoneticPr fontId="2" type="noConversion"/>
  </si>
  <si>
    <t>8月10日前</t>
    <phoneticPr fontId="2" type="noConversion"/>
  </si>
  <si>
    <t>2021级新生寝室乳胶漆出新工程</t>
    <phoneticPr fontId="1" type="noConversion"/>
  </si>
  <si>
    <t>澄园3站屋面平台维修工程</t>
    <phoneticPr fontId="1" type="noConversion"/>
  </si>
  <si>
    <t>润泽湖木栈道翻修工程</t>
    <phoneticPr fontId="1" type="noConversion"/>
  </si>
  <si>
    <t>文心楼等楼宇瓦屋面翻修工程</t>
    <phoneticPr fontId="1" type="noConversion"/>
  </si>
  <si>
    <t>劳动课菜地新建工程</t>
    <phoneticPr fontId="1" type="noConversion"/>
  </si>
  <si>
    <t>润园体育场新建临时板房</t>
    <phoneticPr fontId="1" type="noConversion"/>
  </si>
  <si>
    <t>位育楼北侧改建停车场</t>
    <phoneticPr fontId="1" type="noConversion"/>
  </si>
  <si>
    <t>澄园学生公寓206套房间乳胶漆出新、149台空调移机</t>
    <phoneticPr fontId="1" type="noConversion"/>
  </si>
  <si>
    <t>澄园学生公寓9间自炊间改造</t>
    <phoneticPr fontId="1" type="noConversion"/>
  </si>
  <si>
    <t>莫愁校区6-403维修</t>
    <phoneticPr fontId="1" type="noConversion"/>
  </si>
  <si>
    <t>沁园学生公寓10幢27组衣柜拆除</t>
    <phoneticPr fontId="1" type="noConversion"/>
  </si>
  <si>
    <t>南大门花坛大理石维修</t>
    <phoneticPr fontId="1" type="noConversion"/>
  </si>
  <si>
    <t>教学组团教室休息室、值班室更换窗帘</t>
    <phoneticPr fontId="1" type="noConversion"/>
  </si>
  <si>
    <t>竟慧东、西楼西大厅灯具更换</t>
    <phoneticPr fontId="1" type="noConversion"/>
  </si>
  <si>
    <t>卫生所一层门整体维修</t>
    <phoneticPr fontId="1" type="noConversion"/>
  </si>
  <si>
    <t>泽园、澄园7间学生公寓卫生间、房顶漏水维修</t>
    <phoneticPr fontId="1" type="noConversion"/>
  </si>
  <si>
    <t>泽园学生公寓15-403、19-503洗漱池漏水维修</t>
    <phoneticPr fontId="1" type="noConversion"/>
  </si>
  <si>
    <t>泽园学生公寓14-504室卫生间顶部漏水维修</t>
    <phoneticPr fontId="1" type="noConversion"/>
  </si>
  <si>
    <t>澄园23间公寓大厅墙体、过道渗水维修</t>
    <phoneticPr fontId="1" type="noConversion"/>
  </si>
  <si>
    <t>澄园部分学生公寓大厅墙体、过道渗水维修</t>
    <phoneticPr fontId="1" type="noConversion"/>
  </si>
  <si>
    <t>沁园学生公寓10幢601室墙体渗水维修</t>
    <phoneticPr fontId="1" type="noConversion"/>
  </si>
  <si>
    <t>澄园学生公寓6幢202卫生间顶漏水维修</t>
    <phoneticPr fontId="1" type="noConversion"/>
  </si>
  <si>
    <t>澄园学生公寓10幢427浴室顶漏水维修</t>
    <phoneticPr fontId="1" type="noConversion"/>
  </si>
  <si>
    <t>泽园学生公寓2-604卫生间漏水</t>
    <phoneticPr fontId="1" type="noConversion"/>
  </si>
  <si>
    <t>泽园学生公寓4-101卫生间漏水</t>
    <phoneticPr fontId="1" type="noConversion"/>
  </si>
  <si>
    <t>泽园、澄园24间公寓镜前墙体、卫生间墙体漏水维修</t>
    <phoneticPr fontId="1" type="noConversion"/>
  </si>
  <si>
    <t>大学生活动中心二层连廊北侧立柱漏水维修</t>
    <phoneticPr fontId="1" type="noConversion"/>
  </si>
  <si>
    <t>澄园学生公寓9-101房间漏水维修</t>
    <phoneticPr fontId="1" type="noConversion"/>
  </si>
  <si>
    <t>校园防雷（静电）装置整改</t>
    <phoneticPr fontId="1" type="noConversion"/>
  </si>
  <si>
    <t>敏知楼走廊、大厅电路维修</t>
    <phoneticPr fontId="1" type="noConversion"/>
  </si>
  <si>
    <t>体育健身中心玻璃维修</t>
    <phoneticPr fontId="1" type="noConversion"/>
  </si>
  <si>
    <t>体育健身中心地胶变形维修</t>
    <phoneticPr fontId="1" type="noConversion"/>
  </si>
  <si>
    <t>润园学生公寓1-205室卫生间顶漏水维修</t>
    <phoneticPr fontId="1" type="noConversion"/>
  </si>
  <si>
    <t>沁园9号楼北侧停车场储物间维修</t>
    <phoneticPr fontId="1" type="noConversion"/>
  </si>
  <si>
    <t>文济楼东侧、润园三站主干道雨水沟堵塞</t>
    <phoneticPr fontId="1" type="noConversion"/>
  </si>
  <si>
    <t>澄园9-108顶部漏水维修</t>
    <phoneticPr fontId="1" type="noConversion"/>
  </si>
  <si>
    <t>润园8-608卫生间蹲坑更换</t>
    <phoneticPr fontId="1" type="noConversion"/>
  </si>
  <si>
    <t>文学院办公室改造</t>
    <phoneticPr fontId="1" type="noConversion"/>
  </si>
  <si>
    <t>3600T水泵房漏水维修</t>
    <phoneticPr fontId="1" type="noConversion"/>
  </si>
  <si>
    <t>图书馆大厅等漏水维修</t>
    <phoneticPr fontId="1" type="noConversion"/>
  </si>
  <si>
    <t>敏知楼西侧大厅顶维修</t>
    <phoneticPr fontId="1" type="noConversion"/>
  </si>
  <si>
    <t>泽园书院门口台阶翻修及加装雨棚</t>
    <phoneticPr fontId="1" type="noConversion"/>
  </si>
  <si>
    <t>沁园10栋东侧外墙粉刷出新</t>
    <phoneticPr fontId="1" type="noConversion"/>
  </si>
  <si>
    <t>敏行楼三、四层厕所顶改造</t>
    <phoneticPr fontId="1" type="noConversion"/>
  </si>
  <si>
    <t>校名石头广场木栈道维修与出新</t>
    <phoneticPr fontId="1" type="noConversion"/>
  </si>
  <si>
    <t>润泽大道木质面椅更换</t>
    <phoneticPr fontId="1" type="noConversion"/>
  </si>
  <si>
    <t>竟慧东楼景观平台地砖维修</t>
    <phoneticPr fontId="1" type="noConversion"/>
  </si>
  <si>
    <t>敏达楼四层平台地砖维修</t>
    <phoneticPr fontId="1" type="noConversion"/>
  </si>
  <si>
    <t>图书馆104门前走廊漏水维修</t>
    <phoneticPr fontId="1" type="noConversion"/>
  </si>
  <si>
    <t>敏达楼东侧西外墙维修</t>
    <phoneticPr fontId="1" type="noConversion"/>
  </si>
  <si>
    <t>沁园12栋504卫生间顶漏水，泽园15栋504、16栋502洗漱池底部漏水等维修</t>
    <phoneticPr fontId="1" type="noConversion"/>
  </si>
  <si>
    <t>待定</t>
    <phoneticPr fontId="1" type="noConversion"/>
  </si>
  <si>
    <t>各二级部门暑期报修等</t>
    <phoneticPr fontId="1" type="noConversion"/>
  </si>
  <si>
    <t>开学前校园路灯、草坪灯、景观灯维修</t>
    <phoneticPr fontId="1" type="noConversion"/>
  </si>
  <si>
    <t>零星维修组24小时值班与维修</t>
    <phoneticPr fontId="1" type="noConversion"/>
  </si>
  <si>
    <t>校园配电间及配电房安全隐患整改</t>
    <phoneticPr fontId="1" type="noConversion"/>
  </si>
  <si>
    <t>江民勇、陈宗旸、董岐连</t>
    <phoneticPr fontId="1" type="noConversion"/>
  </si>
  <si>
    <t>2021.7.10</t>
    <phoneticPr fontId="1" type="noConversion"/>
  </si>
  <si>
    <t>江民勇</t>
    <phoneticPr fontId="1" type="noConversion"/>
  </si>
  <si>
    <t>中心办公室及库房搬迁</t>
    <phoneticPr fontId="1" type="noConversion"/>
  </si>
  <si>
    <t>2021.8.28</t>
    <phoneticPr fontId="1" type="noConversion"/>
  </si>
  <si>
    <t>2021.7.20</t>
    <phoneticPr fontId="1" type="noConversion"/>
  </si>
  <si>
    <t>2021.8.20</t>
    <phoneticPr fontId="1" type="noConversion"/>
  </si>
  <si>
    <t>陈宗旸、董岐连</t>
    <phoneticPr fontId="1" type="noConversion"/>
  </si>
  <si>
    <t>2021.7.5</t>
    <phoneticPr fontId="1" type="noConversion"/>
  </si>
  <si>
    <t>2021.7.25</t>
    <phoneticPr fontId="1" type="noConversion"/>
  </si>
  <si>
    <t>2021.8.10</t>
    <phoneticPr fontId="1" type="noConversion"/>
  </si>
  <si>
    <t>澄园9幢217卫生间、214.219.221室浴室下水管漏水</t>
    <phoneticPr fontId="1" type="noConversion"/>
  </si>
  <si>
    <t>致明楼安装空调排水管</t>
    <phoneticPr fontId="1" type="noConversion"/>
  </si>
  <si>
    <t>陈宗旸、刘必胜</t>
    <phoneticPr fontId="1" type="noConversion"/>
  </si>
  <si>
    <t>2021.8.25</t>
    <phoneticPr fontId="1" type="noConversion"/>
  </si>
  <si>
    <t>整个假期</t>
    <phoneticPr fontId="1" type="noConversion"/>
  </si>
  <si>
    <t>物业暑期其他报修等</t>
    <phoneticPr fontId="1" type="noConversion"/>
  </si>
  <si>
    <t>餐厅暑期其他报修等</t>
    <phoneticPr fontId="1" type="noConversion"/>
  </si>
  <si>
    <t>公寓暑期其他报修等</t>
    <phoneticPr fontId="1" type="noConversion"/>
  </si>
  <si>
    <t>胡玥</t>
    <phoneticPr fontId="2" type="noConversion"/>
  </si>
  <si>
    <t>假期前</t>
    <phoneticPr fontId="2" type="noConversion"/>
  </si>
  <si>
    <t>档案的归档工作</t>
    <phoneticPr fontId="2" type="noConversion"/>
  </si>
  <si>
    <t>黄慧丹</t>
    <phoneticPr fontId="2" type="noConversion"/>
  </si>
  <si>
    <t>胡玥</t>
    <phoneticPr fontId="2" type="noConversion"/>
  </si>
  <si>
    <t>6月30日前</t>
    <phoneticPr fontId="2" type="noConversion"/>
  </si>
  <si>
    <t>做好总务机构改革相关工作</t>
    <phoneticPr fontId="1" type="noConversion"/>
  </si>
  <si>
    <t>7月12日前</t>
    <phoneticPr fontId="1" type="noConversion"/>
  </si>
  <si>
    <t>7月12日前</t>
    <phoneticPr fontId="1" type="noConversion"/>
  </si>
  <si>
    <t>7月12日前</t>
    <phoneticPr fontId="2" type="noConversion"/>
  </si>
  <si>
    <t>假期中</t>
    <phoneticPr fontId="2" type="noConversion"/>
  </si>
  <si>
    <t>暑期</t>
    <phoneticPr fontId="2" type="noConversion"/>
  </si>
  <si>
    <t>郭慧</t>
    <phoneticPr fontId="2" type="noConversion"/>
  </si>
  <si>
    <t>思考智慧总务管理建设思路</t>
    <phoneticPr fontId="2" type="noConversion"/>
  </si>
  <si>
    <t>疫情期间进校人员统计</t>
    <phoneticPr fontId="1" type="noConversion"/>
  </si>
  <si>
    <t>夏德鑫</t>
    <phoneticPr fontId="2" type="noConversion"/>
  </si>
  <si>
    <t>杨维青</t>
    <phoneticPr fontId="2" type="noConversion"/>
  </si>
  <si>
    <t>天然气报警探头更换</t>
  </si>
  <si>
    <t>食堂后场安装门禁系统</t>
  </si>
  <si>
    <t>假期中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</si>
</sst>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7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6"/>
      <name val="宋体"/>
      <family val="3"/>
      <charset val="134"/>
      <scheme val="minor"/>
    </font>
    <font>
      <b/>
      <sz val="16"/>
      <name val="宋体"/>
      <family val="3"/>
      <charset val="134"/>
      <scheme val="minor"/>
    </font>
    <font>
      <sz val="16"/>
      <name val="宋体"/>
      <family val="3"/>
      <charset val="134"/>
      <scheme val="major"/>
    </font>
    <font>
      <b/>
      <sz val="16"/>
      <name val="宋体"/>
      <family val="3"/>
      <charset val="13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58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58" fontId="5" fillId="0" borderId="1" xfId="0" applyNumberFormat="1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5" fillId="0" borderId="1" xfId="0" applyFont="1" applyFill="1" applyBorder="1">
      <alignment vertical="center"/>
    </xf>
    <xf numFmtId="0" fontId="5" fillId="0" borderId="1" xfId="0" applyFont="1" applyFill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58" fontId="5" fillId="0" borderId="0" xfId="0" applyNumberFormat="1" applyFont="1" applyAlignment="1">
      <alignment horizontal="left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68"/>
  <sheetViews>
    <sheetView tabSelected="1" topLeftCell="A97" zoomScale="70" zoomScaleNormal="70" workbookViewId="0">
      <selection activeCell="C110" sqref="C110"/>
    </sheetView>
  </sheetViews>
  <sheetFormatPr defaultColWidth="9" defaultRowHeight="20.399999999999999" x14ac:dyDescent="0.25"/>
  <cols>
    <col min="1" max="1" width="9" style="1"/>
    <col min="2" max="2" width="22.33203125" style="2" customWidth="1"/>
    <col min="3" max="3" width="27.77734375" style="1" customWidth="1"/>
    <col min="4" max="4" width="67.109375" style="5" customWidth="1"/>
    <col min="5" max="5" width="26.109375" style="1" customWidth="1"/>
    <col min="6" max="6" width="16.44140625" style="1" customWidth="1"/>
    <col min="7" max="7" width="13.5546875" style="1" customWidth="1"/>
    <col min="8" max="8" width="9" style="1" customWidth="1"/>
    <col min="9" max="16384" width="9" style="1"/>
  </cols>
  <sheetData>
    <row r="1" spans="1:8" ht="61.95" customHeight="1" x14ac:dyDescent="0.25">
      <c r="A1" s="9"/>
      <c r="B1" s="12" t="str">
        <f>"2021年暑期总务工作任务进度控制表（共"&amp;COUNTA(A3:A168)&amp;"项）"</f>
        <v>2021年暑期总务工作任务进度控制表（共166项）</v>
      </c>
      <c r="C1" s="12"/>
      <c r="D1" s="12"/>
      <c r="E1" s="12"/>
      <c r="F1" s="12"/>
      <c r="G1" s="12"/>
      <c r="H1" s="12"/>
    </row>
    <row r="2" spans="1:8" ht="40.799999999999997" x14ac:dyDescent="0.25">
      <c r="A2" s="9" t="s">
        <v>38</v>
      </c>
      <c r="B2" s="8" t="s">
        <v>11</v>
      </c>
      <c r="C2" s="8" t="s">
        <v>0</v>
      </c>
      <c r="D2" s="3" t="s">
        <v>1</v>
      </c>
      <c r="E2" s="8" t="s">
        <v>2</v>
      </c>
      <c r="F2" s="8" t="s">
        <v>3</v>
      </c>
      <c r="G2" s="8" t="s">
        <v>33</v>
      </c>
      <c r="H2" s="8" t="s">
        <v>10</v>
      </c>
    </row>
    <row r="3" spans="1:8" ht="20.399999999999999" customHeight="1" x14ac:dyDescent="0.25">
      <c r="A3" s="9">
        <f t="shared" ref="A3:A101" si="0">ROW()-2</f>
        <v>1</v>
      </c>
      <c r="B3" s="17" t="str">
        <f>"维修服务（共"&amp;COUNTA(C3:C63)&amp;"项）"</f>
        <v>维修服务（共61项）</v>
      </c>
      <c r="C3" s="11" t="s">
        <v>16</v>
      </c>
      <c r="D3" s="7" t="s">
        <v>298</v>
      </c>
      <c r="E3" s="12" t="s">
        <v>299</v>
      </c>
      <c r="F3" s="11" t="s">
        <v>300</v>
      </c>
      <c r="G3" s="22" t="s">
        <v>301</v>
      </c>
      <c r="H3" s="23"/>
    </row>
    <row r="4" spans="1:8" x14ac:dyDescent="0.25">
      <c r="A4" s="9">
        <f t="shared" si="0"/>
        <v>2</v>
      </c>
      <c r="B4" s="18"/>
      <c r="C4" s="11" t="s">
        <v>16</v>
      </c>
      <c r="D4" s="7" t="s">
        <v>302</v>
      </c>
      <c r="E4" s="12"/>
      <c r="F4" s="11" t="s">
        <v>300</v>
      </c>
      <c r="G4" s="22"/>
      <c r="H4" s="23"/>
    </row>
    <row r="5" spans="1:8" x14ac:dyDescent="0.25">
      <c r="A5" s="9">
        <f t="shared" si="0"/>
        <v>3</v>
      </c>
      <c r="B5" s="18"/>
      <c r="C5" s="11" t="s">
        <v>23</v>
      </c>
      <c r="D5" s="24" t="s">
        <v>243</v>
      </c>
      <c r="E5" s="12"/>
      <c r="F5" s="11" t="s">
        <v>303</v>
      </c>
      <c r="G5" s="22"/>
      <c r="H5" s="24"/>
    </row>
    <row r="6" spans="1:8" x14ac:dyDescent="0.25">
      <c r="A6" s="9">
        <f t="shared" si="0"/>
        <v>4</v>
      </c>
      <c r="B6" s="18"/>
      <c r="C6" s="11" t="s">
        <v>23</v>
      </c>
      <c r="D6" s="24" t="s">
        <v>244</v>
      </c>
      <c r="E6" s="12"/>
      <c r="F6" s="11" t="s">
        <v>303</v>
      </c>
      <c r="G6" s="22"/>
      <c r="H6" s="24"/>
    </row>
    <row r="7" spans="1:8" x14ac:dyDescent="0.25">
      <c r="A7" s="9">
        <f t="shared" si="0"/>
        <v>5</v>
      </c>
      <c r="B7" s="18"/>
      <c r="C7" s="11" t="s">
        <v>23</v>
      </c>
      <c r="D7" s="24" t="s">
        <v>245</v>
      </c>
      <c r="E7" s="12"/>
      <c r="F7" s="11" t="s">
        <v>303</v>
      </c>
      <c r="G7" s="22"/>
      <c r="H7" s="24"/>
    </row>
    <row r="8" spans="1:8" x14ac:dyDescent="0.25">
      <c r="A8" s="9">
        <f t="shared" si="0"/>
        <v>6</v>
      </c>
      <c r="B8" s="18"/>
      <c r="C8" s="11" t="s">
        <v>23</v>
      </c>
      <c r="D8" s="24" t="s">
        <v>246</v>
      </c>
      <c r="E8" s="12"/>
      <c r="F8" s="11" t="s">
        <v>303</v>
      </c>
      <c r="G8" s="22"/>
      <c r="H8" s="24"/>
    </row>
    <row r="9" spans="1:8" x14ac:dyDescent="0.25">
      <c r="A9" s="9">
        <f t="shared" si="0"/>
        <v>7</v>
      </c>
      <c r="B9" s="18"/>
      <c r="C9" s="11" t="s">
        <v>23</v>
      </c>
      <c r="D9" s="24" t="s">
        <v>247</v>
      </c>
      <c r="E9" s="12"/>
      <c r="F9" s="11" t="s">
        <v>303</v>
      </c>
      <c r="G9" s="22"/>
      <c r="H9" s="24"/>
    </row>
    <row r="10" spans="1:8" x14ac:dyDescent="0.25">
      <c r="A10" s="9">
        <f t="shared" si="0"/>
        <v>8</v>
      </c>
      <c r="B10" s="18"/>
      <c r="C10" s="11" t="s">
        <v>23</v>
      </c>
      <c r="D10" s="24" t="s">
        <v>248</v>
      </c>
      <c r="E10" s="12"/>
      <c r="F10" s="11" t="s">
        <v>303</v>
      </c>
      <c r="G10" s="22"/>
      <c r="H10" s="24"/>
    </row>
    <row r="11" spans="1:8" x14ac:dyDescent="0.25">
      <c r="A11" s="9">
        <f t="shared" si="0"/>
        <v>9</v>
      </c>
      <c r="B11" s="18"/>
      <c r="C11" s="11" t="s">
        <v>23</v>
      </c>
      <c r="D11" s="24" t="s">
        <v>249</v>
      </c>
      <c r="E11" s="12"/>
      <c r="F11" s="11" t="s">
        <v>303</v>
      </c>
      <c r="G11" s="22"/>
      <c r="H11" s="24"/>
    </row>
    <row r="12" spans="1:8" x14ac:dyDescent="0.25">
      <c r="A12" s="9">
        <f t="shared" si="0"/>
        <v>10</v>
      </c>
      <c r="B12" s="18"/>
      <c r="C12" s="11" t="s">
        <v>23</v>
      </c>
      <c r="D12" s="24" t="s">
        <v>250</v>
      </c>
      <c r="E12" s="12"/>
      <c r="F12" s="11" t="s">
        <v>304</v>
      </c>
      <c r="G12" s="22"/>
      <c r="H12" s="24"/>
    </row>
    <row r="13" spans="1:8" ht="32.4" customHeight="1" x14ac:dyDescent="0.25">
      <c r="A13" s="9">
        <f t="shared" si="0"/>
        <v>11</v>
      </c>
      <c r="B13" s="18"/>
      <c r="C13" s="11" t="s">
        <v>23</v>
      </c>
      <c r="D13" s="24" t="s">
        <v>251</v>
      </c>
      <c r="E13" s="12"/>
      <c r="F13" s="11" t="s">
        <v>305</v>
      </c>
      <c r="G13" s="22"/>
      <c r="H13" s="24"/>
    </row>
    <row r="14" spans="1:8" ht="30" customHeight="1" x14ac:dyDescent="0.25">
      <c r="A14" s="9">
        <f t="shared" si="0"/>
        <v>12</v>
      </c>
      <c r="B14" s="18"/>
      <c r="C14" s="11" t="s">
        <v>23</v>
      </c>
      <c r="D14" s="24" t="s">
        <v>252</v>
      </c>
      <c r="E14" s="21" t="s">
        <v>306</v>
      </c>
      <c r="F14" s="11" t="s">
        <v>307</v>
      </c>
      <c r="G14" s="22"/>
      <c r="H14" s="24"/>
    </row>
    <row r="15" spans="1:8" ht="30" customHeight="1" x14ac:dyDescent="0.25">
      <c r="A15" s="9">
        <f t="shared" si="0"/>
        <v>13</v>
      </c>
      <c r="B15" s="18"/>
      <c r="C15" s="11" t="s">
        <v>23</v>
      </c>
      <c r="D15" s="24" t="s">
        <v>253</v>
      </c>
      <c r="E15" s="21"/>
      <c r="F15" s="11" t="s">
        <v>308</v>
      </c>
      <c r="G15" s="22"/>
      <c r="H15" s="24"/>
    </row>
    <row r="16" spans="1:8" ht="26.4" customHeight="1" x14ac:dyDescent="0.25">
      <c r="A16" s="9">
        <f t="shared" si="0"/>
        <v>14</v>
      </c>
      <c r="B16" s="18"/>
      <c r="C16" s="11" t="s">
        <v>23</v>
      </c>
      <c r="D16" s="25" t="s">
        <v>254</v>
      </c>
      <c r="E16" s="21"/>
      <c r="F16" s="11" t="s">
        <v>308</v>
      </c>
      <c r="G16" s="22"/>
      <c r="H16" s="24"/>
    </row>
    <row r="17" spans="1:8" x14ac:dyDescent="0.25">
      <c r="A17" s="9">
        <f t="shared" si="0"/>
        <v>15</v>
      </c>
      <c r="B17" s="18"/>
      <c r="C17" s="11" t="s">
        <v>23</v>
      </c>
      <c r="D17" s="24" t="s">
        <v>255</v>
      </c>
      <c r="E17" s="21"/>
      <c r="F17" s="11" t="s">
        <v>308</v>
      </c>
      <c r="G17" s="22"/>
      <c r="H17" s="24"/>
    </row>
    <row r="18" spans="1:8" x14ac:dyDescent="0.25">
      <c r="A18" s="9">
        <f t="shared" si="0"/>
        <v>16</v>
      </c>
      <c r="B18" s="18"/>
      <c r="C18" s="11" t="s">
        <v>23</v>
      </c>
      <c r="D18" s="25" t="s">
        <v>256</v>
      </c>
      <c r="E18" s="21"/>
      <c r="F18" s="11" t="s">
        <v>309</v>
      </c>
      <c r="G18" s="22"/>
      <c r="H18" s="24"/>
    </row>
    <row r="19" spans="1:8" x14ac:dyDescent="0.25">
      <c r="A19" s="9">
        <f t="shared" si="0"/>
        <v>17</v>
      </c>
      <c r="B19" s="18"/>
      <c r="C19" s="11" t="s">
        <v>23</v>
      </c>
      <c r="D19" s="25" t="s">
        <v>257</v>
      </c>
      <c r="E19" s="21"/>
      <c r="F19" s="11" t="s">
        <v>309</v>
      </c>
      <c r="G19" s="22"/>
      <c r="H19" s="24"/>
    </row>
    <row r="20" spans="1:8" x14ac:dyDescent="0.25">
      <c r="A20" s="9">
        <f t="shared" si="0"/>
        <v>18</v>
      </c>
      <c r="B20" s="18"/>
      <c r="C20" s="11" t="s">
        <v>23</v>
      </c>
      <c r="D20" s="24" t="s">
        <v>258</v>
      </c>
      <c r="E20" s="21"/>
      <c r="F20" s="11" t="s">
        <v>305</v>
      </c>
      <c r="G20" s="22"/>
      <c r="H20" s="24"/>
    </row>
    <row r="21" spans="1:8" x14ac:dyDescent="0.25">
      <c r="A21" s="9">
        <f t="shared" si="0"/>
        <v>19</v>
      </c>
      <c r="B21" s="18"/>
      <c r="C21" s="11" t="s">
        <v>23</v>
      </c>
      <c r="D21" s="24" t="s">
        <v>259</v>
      </c>
      <c r="E21" s="21"/>
      <c r="F21" s="11" t="s">
        <v>305</v>
      </c>
      <c r="G21" s="22"/>
      <c r="H21" s="24"/>
    </row>
    <row r="22" spans="1:8" x14ac:dyDescent="0.25">
      <c r="A22" s="9">
        <f t="shared" si="0"/>
        <v>20</v>
      </c>
      <c r="B22" s="18"/>
      <c r="C22" s="11" t="s">
        <v>23</v>
      </c>
      <c r="D22" s="24" t="s">
        <v>260</v>
      </c>
      <c r="E22" s="21"/>
      <c r="F22" s="11" t="s">
        <v>305</v>
      </c>
      <c r="G22" s="22"/>
      <c r="H22" s="24"/>
    </row>
    <row r="23" spans="1:8" x14ac:dyDescent="0.25">
      <c r="A23" s="9">
        <f t="shared" si="0"/>
        <v>21</v>
      </c>
      <c r="B23" s="18"/>
      <c r="C23" s="11" t="s">
        <v>23</v>
      </c>
      <c r="D23" s="24" t="s">
        <v>261</v>
      </c>
      <c r="E23" s="21"/>
      <c r="F23" s="11" t="s">
        <v>305</v>
      </c>
      <c r="G23" s="22"/>
      <c r="H23" s="24"/>
    </row>
    <row r="24" spans="1:8" x14ac:dyDescent="0.25">
      <c r="A24" s="9">
        <f t="shared" si="0"/>
        <v>22</v>
      </c>
      <c r="B24" s="18"/>
      <c r="C24" s="11" t="s">
        <v>23</v>
      </c>
      <c r="D24" s="24" t="s">
        <v>262</v>
      </c>
      <c r="E24" s="21"/>
      <c r="F24" s="11" t="s">
        <v>305</v>
      </c>
      <c r="G24" s="22"/>
      <c r="H24" s="24"/>
    </row>
    <row r="25" spans="1:8" x14ac:dyDescent="0.25">
      <c r="A25" s="9">
        <f t="shared" si="0"/>
        <v>23</v>
      </c>
      <c r="B25" s="18"/>
      <c r="C25" s="11" t="s">
        <v>23</v>
      </c>
      <c r="D25" s="24" t="s">
        <v>263</v>
      </c>
      <c r="E25" s="21"/>
      <c r="F25" s="11" t="s">
        <v>305</v>
      </c>
      <c r="G25" s="22"/>
      <c r="H25" s="24"/>
    </row>
    <row r="26" spans="1:8" x14ac:dyDescent="0.25">
      <c r="A26" s="9">
        <f t="shared" si="0"/>
        <v>24</v>
      </c>
      <c r="B26" s="18"/>
      <c r="C26" s="11" t="s">
        <v>23</v>
      </c>
      <c r="D26" s="24" t="s">
        <v>264</v>
      </c>
      <c r="E26" s="21"/>
      <c r="F26" s="11" t="s">
        <v>305</v>
      </c>
      <c r="G26" s="22"/>
      <c r="H26" s="24"/>
    </row>
    <row r="27" spans="1:8" x14ac:dyDescent="0.25">
      <c r="A27" s="9">
        <f t="shared" si="0"/>
        <v>25</v>
      </c>
      <c r="B27" s="18"/>
      <c r="C27" s="11" t="s">
        <v>23</v>
      </c>
      <c r="D27" s="24" t="s">
        <v>265</v>
      </c>
      <c r="E27" s="21"/>
      <c r="F27" s="11" t="s">
        <v>305</v>
      </c>
      <c r="G27" s="22"/>
      <c r="H27" s="24"/>
    </row>
    <row r="28" spans="1:8" x14ac:dyDescent="0.25">
      <c r="A28" s="9">
        <f t="shared" si="0"/>
        <v>26</v>
      </c>
      <c r="B28" s="18"/>
      <c r="C28" s="11" t="s">
        <v>23</v>
      </c>
      <c r="D28" s="24" t="s">
        <v>266</v>
      </c>
      <c r="E28" s="21"/>
      <c r="F28" s="11" t="s">
        <v>305</v>
      </c>
      <c r="G28" s="22"/>
      <c r="H28" s="24"/>
    </row>
    <row r="29" spans="1:8" x14ac:dyDescent="0.25">
      <c r="A29" s="9">
        <f t="shared" si="0"/>
        <v>27</v>
      </c>
      <c r="B29" s="18"/>
      <c r="C29" s="11" t="s">
        <v>23</v>
      </c>
      <c r="D29" s="24" t="s">
        <v>267</v>
      </c>
      <c r="E29" s="21"/>
      <c r="F29" s="11" t="s">
        <v>305</v>
      </c>
      <c r="G29" s="22"/>
      <c r="H29" s="24"/>
    </row>
    <row r="30" spans="1:8" x14ac:dyDescent="0.25">
      <c r="A30" s="9">
        <f t="shared" si="0"/>
        <v>28</v>
      </c>
      <c r="B30" s="18"/>
      <c r="C30" s="11" t="s">
        <v>23</v>
      </c>
      <c r="D30" s="24" t="s">
        <v>268</v>
      </c>
      <c r="E30" s="21"/>
      <c r="F30" s="11" t="s">
        <v>305</v>
      </c>
      <c r="G30" s="22"/>
      <c r="H30" s="24"/>
    </row>
    <row r="31" spans="1:8" x14ac:dyDescent="0.25">
      <c r="A31" s="9">
        <f t="shared" si="0"/>
        <v>29</v>
      </c>
      <c r="B31" s="18"/>
      <c r="C31" s="11" t="s">
        <v>23</v>
      </c>
      <c r="D31" s="24" t="s">
        <v>269</v>
      </c>
      <c r="E31" s="21"/>
      <c r="F31" s="11" t="s">
        <v>305</v>
      </c>
      <c r="G31" s="22"/>
      <c r="H31" s="24"/>
    </row>
    <row r="32" spans="1:8" x14ac:dyDescent="0.25">
      <c r="A32" s="9">
        <f t="shared" si="0"/>
        <v>30</v>
      </c>
      <c r="B32" s="18"/>
      <c r="C32" s="11" t="s">
        <v>23</v>
      </c>
      <c r="D32" s="24" t="s">
        <v>270</v>
      </c>
      <c r="E32" s="21"/>
      <c r="F32" s="11" t="s">
        <v>305</v>
      </c>
      <c r="G32" s="22"/>
      <c r="H32" s="24"/>
    </row>
    <row r="33" spans="1:8" x14ac:dyDescent="0.25">
      <c r="A33" s="9">
        <f t="shared" si="0"/>
        <v>31</v>
      </c>
      <c r="B33" s="18"/>
      <c r="C33" s="11" t="s">
        <v>23</v>
      </c>
      <c r="D33" s="24" t="s">
        <v>271</v>
      </c>
      <c r="E33" s="21"/>
      <c r="F33" s="11" t="s">
        <v>305</v>
      </c>
      <c r="G33" s="22"/>
      <c r="H33" s="24"/>
    </row>
    <row r="34" spans="1:8" x14ac:dyDescent="0.25">
      <c r="A34" s="9">
        <f t="shared" si="0"/>
        <v>32</v>
      </c>
      <c r="B34" s="18"/>
      <c r="C34" s="11" t="s">
        <v>23</v>
      </c>
      <c r="D34" s="24" t="s">
        <v>272</v>
      </c>
      <c r="E34" s="21"/>
      <c r="F34" s="11" t="s">
        <v>305</v>
      </c>
      <c r="G34" s="22"/>
      <c r="H34" s="24"/>
    </row>
    <row r="35" spans="1:8" x14ac:dyDescent="0.25">
      <c r="A35" s="9">
        <f t="shared" si="0"/>
        <v>33</v>
      </c>
      <c r="B35" s="18"/>
      <c r="C35" s="11" t="s">
        <v>23</v>
      </c>
      <c r="D35" s="24" t="s">
        <v>273</v>
      </c>
      <c r="E35" s="21"/>
      <c r="F35" s="11" t="s">
        <v>305</v>
      </c>
      <c r="G35" s="22"/>
      <c r="H35" s="24"/>
    </row>
    <row r="36" spans="1:8" x14ac:dyDescent="0.25">
      <c r="A36" s="9">
        <f t="shared" si="0"/>
        <v>34</v>
      </c>
      <c r="B36" s="18"/>
      <c r="C36" s="11" t="s">
        <v>23</v>
      </c>
      <c r="D36" s="24" t="s">
        <v>274</v>
      </c>
      <c r="E36" s="21"/>
      <c r="F36" s="11" t="s">
        <v>305</v>
      </c>
      <c r="G36" s="22"/>
      <c r="H36" s="24"/>
    </row>
    <row r="37" spans="1:8" x14ac:dyDescent="0.25">
      <c r="A37" s="9">
        <f t="shared" si="0"/>
        <v>35</v>
      </c>
      <c r="B37" s="18"/>
      <c r="C37" s="11" t="s">
        <v>23</v>
      </c>
      <c r="D37" s="24" t="s">
        <v>275</v>
      </c>
      <c r="E37" s="21"/>
      <c r="F37" s="11" t="s">
        <v>305</v>
      </c>
      <c r="G37" s="22"/>
      <c r="H37" s="24"/>
    </row>
    <row r="38" spans="1:8" x14ac:dyDescent="0.25">
      <c r="A38" s="9">
        <f t="shared" si="0"/>
        <v>36</v>
      </c>
      <c r="B38" s="18"/>
      <c r="C38" s="11" t="s">
        <v>23</v>
      </c>
      <c r="D38" s="24" t="s">
        <v>276</v>
      </c>
      <c r="E38" s="21"/>
      <c r="F38" s="11" t="s">
        <v>305</v>
      </c>
      <c r="G38" s="22"/>
      <c r="H38" s="24"/>
    </row>
    <row r="39" spans="1:8" x14ac:dyDescent="0.25">
      <c r="A39" s="9">
        <f t="shared" si="0"/>
        <v>37</v>
      </c>
      <c r="B39" s="18"/>
      <c r="C39" s="11" t="s">
        <v>23</v>
      </c>
      <c r="D39" s="24" t="s">
        <v>277</v>
      </c>
      <c r="E39" s="21"/>
      <c r="F39" s="11" t="s">
        <v>305</v>
      </c>
      <c r="G39" s="22"/>
      <c r="H39" s="24"/>
    </row>
    <row r="40" spans="1:8" x14ac:dyDescent="0.25">
      <c r="A40" s="9">
        <f t="shared" si="0"/>
        <v>38</v>
      </c>
      <c r="B40" s="18"/>
      <c r="C40" s="11" t="s">
        <v>23</v>
      </c>
      <c r="D40" s="24" t="s">
        <v>278</v>
      </c>
      <c r="E40" s="21"/>
      <c r="F40" s="11" t="s">
        <v>305</v>
      </c>
      <c r="G40" s="22"/>
      <c r="H40" s="24"/>
    </row>
    <row r="41" spans="1:8" x14ac:dyDescent="0.25">
      <c r="A41" s="9">
        <f t="shared" si="0"/>
        <v>39</v>
      </c>
      <c r="B41" s="18"/>
      <c r="C41" s="11" t="s">
        <v>23</v>
      </c>
      <c r="D41" s="24" t="s">
        <v>279</v>
      </c>
      <c r="E41" s="21"/>
      <c r="F41" s="11" t="s">
        <v>305</v>
      </c>
      <c r="G41" s="22"/>
      <c r="H41" s="24"/>
    </row>
    <row r="42" spans="1:8" x14ac:dyDescent="0.25">
      <c r="A42" s="9">
        <f t="shared" si="0"/>
        <v>40</v>
      </c>
      <c r="B42" s="18"/>
      <c r="C42" s="11" t="s">
        <v>23</v>
      </c>
      <c r="D42" s="24" t="s">
        <v>280</v>
      </c>
      <c r="E42" s="21"/>
      <c r="F42" s="11" t="s">
        <v>305</v>
      </c>
      <c r="G42" s="22"/>
      <c r="H42" s="24"/>
    </row>
    <row r="43" spans="1:8" x14ac:dyDescent="0.25">
      <c r="A43" s="9">
        <f t="shared" si="0"/>
        <v>41</v>
      </c>
      <c r="B43" s="18"/>
      <c r="C43" s="11" t="s">
        <v>23</v>
      </c>
      <c r="D43" s="24" t="s">
        <v>281</v>
      </c>
      <c r="E43" s="21"/>
      <c r="F43" s="11" t="s">
        <v>305</v>
      </c>
      <c r="G43" s="22"/>
      <c r="H43" s="24"/>
    </row>
    <row r="44" spans="1:8" x14ac:dyDescent="0.25">
      <c r="A44" s="9">
        <f t="shared" si="0"/>
        <v>42</v>
      </c>
      <c r="B44" s="18"/>
      <c r="C44" s="11" t="s">
        <v>23</v>
      </c>
      <c r="D44" s="25" t="s">
        <v>282</v>
      </c>
      <c r="E44" s="21"/>
      <c r="F44" s="11" t="s">
        <v>305</v>
      </c>
      <c r="G44" s="22"/>
      <c r="H44" s="24"/>
    </row>
    <row r="45" spans="1:8" x14ac:dyDescent="0.25">
      <c r="A45" s="9">
        <f t="shared" si="0"/>
        <v>43</v>
      </c>
      <c r="B45" s="18"/>
      <c r="C45" s="11" t="s">
        <v>23</v>
      </c>
      <c r="D45" s="25" t="s">
        <v>283</v>
      </c>
      <c r="E45" s="21"/>
      <c r="F45" s="11" t="s">
        <v>305</v>
      </c>
      <c r="G45" s="22"/>
      <c r="H45" s="24"/>
    </row>
    <row r="46" spans="1:8" x14ac:dyDescent="0.25">
      <c r="A46" s="9">
        <f t="shared" si="0"/>
        <v>44</v>
      </c>
      <c r="B46" s="18"/>
      <c r="C46" s="11" t="s">
        <v>23</v>
      </c>
      <c r="D46" s="25" t="s">
        <v>284</v>
      </c>
      <c r="E46" s="21"/>
      <c r="F46" s="11" t="s">
        <v>305</v>
      </c>
      <c r="G46" s="22"/>
      <c r="H46" s="24"/>
    </row>
    <row r="47" spans="1:8" x14ac:dyDescent="0.25">
      <c r="A47" s="9">
        <f t="shared" si="0"/>
        <v>45</v>
      </c>
      <c r="B47" s="18"/>
      <c r="C47" s="11" t="s">
        <v>23</v>
      </c>
      <c r="D47" s="25" t="s">
        <v>285</v>
      </c>
      <c r="E47" s="21"/>
      <c r="F47" s="11" t="s">
        <v>305</v>
      </c>
      <c r="G47" s="22"/>
      <c r="H47" s="24"/>
    </row>
    <row r="48" spans="1:8" x14ac:dyDescent="0.25">
      <c r="A48" s="9">
        <f t="shared" si="0"/>
        <v>46</v>
      </c>
      <c r="B48" s="18"/>
      <c r="C48" s="11" t="s">
        <v>23</v>
      </c>
      <c r="D48" s="25" t="s">
        <v>286</v>
      </c>
      <c r="E48" s="21"/>
      <c r="F48" s="11" t="s">
        <v>305</v>
      </c>
      <c r="G48" s="22"/>
      <c r="H48" s="24"/>
    </row>
    <row r="49" spans="1:8" x14ac:dyDescent="0.25">
      <c r="A49" s="9">
        <f t="shared" si="0"/>
        <v>47</v>
      </c>
      <c r="B49" s="18"/>
      <c r="C49" s="11" t="s">
        <v>23</v>
      </c>
      <c r="D49" s="25" t="s">
        <v>287</v>
      </c>
      <c r="E49" s="21"/>
      <c r="F49" s="11" t="s">
        <v>305</v>
      </c>
      <c r="G49" s="22"/>
      <c r="H49" s="24"/>
    </row>
    <row r="50" spans="1:8" x14ac:dyDescent="0.25">
      <c r="A50" s="9">
        <f t="shared" si="0"/>
        <v>48</v>
      </c>
      <c r="B50" s="18"/>
      <c r="C50" s="11" t="s">
        <v>23</v>
      </c>
      <c r="D50" s="25" t="s">
        <v>288</v>
      </c>
      <c r="E50" s="21"/>
      <c r="F50" s="11" t="s">
        <v>305</v>
      </c>
      <c r="G50" s="22"/>
      <c r="H50" s="24"/>
    </row>
    <row r="51" spans="1:8" x14ac:dyDescent="0.25">
      <c r="A51" s="9">
        <f t="shared" si="0"/>
        <v>49</v>
      </c>
      <c r="B51" s="18"/>
      <c r="C51" s="11" t="s">
        <v>23</v>
      </c>
      <c r="D51" s="25" t="s">
        <v>310</v>
      </c>
      <c r="E51" s="21"/>
      <c r="F51" s="11" t="s">
        <v>305</v>
      </c>
      <c r="G51" s="22"/>
      <c r="H51" s="24"/>
    </row>
    <row r="52" spans="1:8" x14ac:dyDescent="0.25">
      <c r="A52" s="9">
        <f t="shared" si="0"/>
        <v>50</v>
      </c>
      <c r="B52" s="18"/>
      <c r="C52" s="11" t="s">
        <v>23</v>
      </c>
      <c r="D52" s="25" t="s">
        <v>289</v>
      </c>
      <c r="E52" s="21"/>
      <c r="F52" s="11" t="s">
        <v>305</v>
      </c>
      <c r="G52" s="22"/>
      <c r="H52" s="24"/>
    </row>
    <row r="53" spans="1:8" x14ac:dyDescent="0.25">
      <c r="A53" s="9">
        <f t="shared" si="0"/>
        <v>51</v>
      </c>
      <c r="B53" s="18"/>
      <c r="C53" s="11" t="s">
        <v>23</v>
      </c>
      <c r="D53" s="25" t="s">
        <v>290</v>
      </c>
      <c r="E53" s="21"/>
      <c r="F53" s="11" t="s">
        <v>305</v>
      </c>
      <c r="G53" s="22"/>
      <c r="H53" s="24"/>
    </row>
    <row r="54" spans="1:8" x14ac:dyDescent="0.25">
      <c r="A54" s="9">
        <f t="shared" si="0"/>
        <v>52</v>
      </c>
      <c r="B54" s="18"/>
      <c r="C54" s="11" t="s">
        <v>23</v>
      </c>
      <c r="D54" s="25" t="s">
        <v>291</v>
      </c>
      <c r="E54" s="21"/>
      <c r="F54" s="11" t="s">
        <v>305</v>
      </c>
      <c r="G54" s="22"/>
      <c r="H54" s="24"/>
    </row>
    <row r="55" spans="1:8" x14ac:dyDescent="0.25">
      <c r="A55" s="9">
        <f t="shared" si="0"/>
        <v>53</v>
      </c>
      <c r="B55" s="18"/>
      <c r="C55" s="11" t="s">
        <v>23</v>
      </c>
      <c r="D55" s="25" t="s">
        <v>292</v>
      </c>
      <c r="E55" s="21"/>
      <c r="F55" s="11" t="s">
        <v>305</v>
      </c>
      <c r="G55" s="22"/>
      <c r="H55" s="24"/>
    </row>
    <row r="56" spans="1:8" x14ac:dyDescent="0.25">
      <c r="A56" s="9">
        <f t="shared" si="0"/>
        <v>54</v>
      </c>
      <c r="B56" s="18"/>
      <c r="C56" s="11" t="s">
        <v>23</v>
      </c>
      <c r="D56" s="25" t="s">
        <v>311</v>
      </c>
      <c r="E56" s="21"/>
      <c r="F56" s="11" t="s">
        <v>305</v>
      </c>
      <c r="G56" s="22"/>
      <c r="H56" s="24"/>
    </row>
    <row r="57" spans="1:8" ht="40.799999999999997" x14ac:dyDescent="0.25">
      <c r="A57" s="9">
        <f t="shared" si="0"/>
        <v>55</v>
      </c>
      <c r="B57" s="18"/>
      <c r="C57" s="11" t="s">
        <v>23</v>
      </c>
      <c r="D57" s="26" t="s">
        <v>293</v>
      </c>
      <c r="E57" s="21"/>
      <c r="F57" s="11" t="s">
        <v>305</v>
      </c>
      <c r="G57" s="22"/>
      <c r="H57" s="24"/>
    </row>
    <row r="58" spans="1:8" x14ac:dyDescent="0.25">
      <c r="A58" s="9">
        <f t="shared" si="0"/>
        <v>56</v>
      </c>
      <c r="B58" s="18"/>
      <c r="C58" s="11" t="s">
        <v>23</v>
      </c>
      <c r="D58" s="25" t="s">
        <v>296</v>
      </c>
      <c r="E58" s="22" t="s">
        <v>312</v>
      </c>
      <c r="F58" s="11" t="s">
        <v>313</v>
      </c>
      <c r="G58" s="22"/>
      <c r="H58" s="24"/>
    </row>
    <row r="59" spans="1:8" x14ac:dyDescent="0.25">
      <c r="A59" s="9">
        <f t="shared" si="0"/>
        <v>57</v>
      </c>
      <c r="B59" s="18"/>
      <c r="C59" s="11" t="s">
        <v>314</v>
      </c>
      <c r="D59" s="25" t="s">
        <v>297</v>
      </c>
      <c r="E59" s="22"/>
      <c r="F59" s="11" t="s">
        <v>314</v>
      </c>
      <c r="G59" s="22"/>
      <c r="H59" s="24"/>
    </row>
    <row r="60" spans="1:8" x14ac:dyDescent="0.25">
      <c r="A60" s="9">
        <f t="shared" si="0"/>
        <v>58</v>
      </c>
      <c r="B60" s="18"/>
      <c r="C60" s="23" t="s">
        <v>23</v>
      </c>
      <c r="D60" s="25" t="s">
        <v>315</v>
      </c>
      <c r="E60" s="23"/>
      <c r="F60" s="11" t="s">
        <v>305</v>
      </c>
      <c r="G60" s="22"/>
      <c r="H60" s="11" t="s">
        <v>294</v>
      </c>
    </row>
    <row r="61" spans="1:8" x14ac:dyDescent="0.25">
      <c r="A61" s="9">
        <f t="shared" si="0"/>
        <v>59</v>
      </c>
      <c r="B61" s="18"/>
      <c r="C61" s="23" t="s">
        <v>23</v>
      </c>
      <c r="D61" s="25" t="s">
        <v>316</v>
      </c>
      <c r="E61" s="25"/>
      <c r="F61" s="11" t="s">
        <v>305</v>
      </c>
      <c r="G61" s="22"/>
      <c r="H61" s="11" t="s">
        <v>294</v>
      </c>
    </row>
    <row r="62" spans="1:8" x14ac:dyDescent="0.25">
      <c r="A62" s="9">
        <f t="shared" si="0"/>
        <v>60</v>
      </c>
      <c r="B62" s="18"/>
      <c r="C62" s="23" t="s">
        <v>23</v>
      </c>
      <c r="D62" s="25" t="s">
        <v>317</v>
      </c>
      <c r="E62" s="25"/>
      <c r="F62" s="11" t="s">
        <v>305</v>
      </c>
      <c r="G62" s="22"/>
      <c r="H62" s="11" t="s">
        <v>294</v>
      </c>
    </row>
    <row r="63" spans="1:8" x14ac:dyDescent="0.25">
      <c r="A63" s="9">
        <f t="shared" si="0"/>
        <v>61</v>
      </c>
      <c r="B63" s="19"/>
      <c r="C63" s="23" t="s">
        <v>23</v>
      </c>
      <c r="D63" s="25" t="s">
        <v>295</v>
      </c>
      <c r="E63" s="25"/>
      <c r="F63" s="11" t="s">
        <v>305</v>
      </c>
      <c r="G63" s="22"/>
      <c r="H63" s="11" t="s">
        <v>294</v>
      </c>
    </row>
    <row r="64" spans="1:8" x14ac:dyDescent="0.25">
      <c r="A64" s="9">
        <f t="shared" si="0"/>
        <v>62</v>
      </c>
      <c r="B64" s="20" t="str">
        <f>"采供工作（共"&amp;COUNTA(C64:C72)&amp;"项）"</f>
        <v>采供工作（共9项）</v>
      </c>
      <c r="C64" s="9" t="s">
        <v>98</v>
      </c>
      <c r="D64" s="4" t="s">
        <v>99</v>
      </c>
      <c r="E64" s="9" t="s">
        <v>100</v>
      </c>
      <c r="F64" s="10" t="s">
        <v>101</v>
      </c>
      <c r="G64" s="13" t="s">
        <v>124</v>
      </c>
      <c r="H64" s="9"/>
    </row>
    <row r="65" spans="1:8" ht="40.799999999999997" x14ac:dyDescent="0.25">
      <c r="A65" s="9">
        <f t="shared" si="0"/>
        <v>63</v>
      </c>
      <c r="B65" s="20"/>
      <c r="C65" s="9" t="s">
        <v>98</v>
      </c>
      <c r="D65" s="4" t="s">
        <v>102</v>
      </c>
      <c r="E65" s="9" t="s">
        <v>103</v>
      </c>
      <c r="F65" s="9" t="s">
        <v>104</v>
      </c>
      <c r="G65" s="13"/>
      <c r="H65" s="9"/>
    </row>
    <row r="66" spans="1:8" ht="40.799999999999997" x14ac:dyDescent="0.25">
      <c r="A66" s="9">
        <f t="shared" si="0"/>
        <v>64</v>
      </c>
      <c r="B66" s="20"/>
      <c r="C66" s="9" t="s">
        <v>98</v>
      </c>
      <c r="D66" s="4" t="s">
        <v>105</v>
      </c>
      <c r="E66" s="9" t="s">
        <v>103</v>
      </c>
      <c r="F66" s="9" t="s">
        <v>106</v>
      </c>
      <c r="G66" s="13"/>
      <c r="H66" s="9"/>
    </row>
    <row r="67" spans="1:8" ht="40.799999999999997" x14ac:dyDescent="0.25">
      <c r="A67" s="9">
        <f t="shared" si="0"/>
        <v>65</v>
      </c>
      <c r="B67" s="20"/>
      <c r="C67" s="9" t="s">
        <v>107</v>
      </c>
      <c r="D67" s="4" t="s">
        <v>108</v>
      </c>
      <c r="E67" s="9" t="s">
        <v>109</v>
      </c>
      <c r="F67" s="9" t="s">
        <v>110</v>
      </c>
      <c r="G67" s="13"/>
      <c r="H67" s="9"/>
    </row>
    <row r="68" spans="1:8" ht="40.799999999999997" x14ac:dyDescent="0.25">
      <c r="A68" s="9">
        <f t="shared" si="0"/>
        <v>66</v>
      </c>
      <c r="B68" s="20"/>
      <c r="C68" s="9" t="s">
        <v>107</v>
      </c>
      <c r="D68" s="4" t="s">
        <v>111</v>
      </c>
      <c r="E68" s="9" t="s">
        <v>112</v>
      </c>
      <c r="F68" s="9" t="s">
        <v>113</v>
      </c>
      <c r="G68" s="13"/>
      <c r="H68" s="9"/>
    </row>
    <row r="69" spans="1:8" ht="61.2" x14ac:dyDescent="0.25">
      <c r="A69" s="9">
        <f t="shared" si="0"/>
        <v>67</v>
      </c>
      <c r="B69" s="20"/>
      <c r="C69" s="9" t="s">
        <v>107</v>
      </c>
      <c r="D69" s="4" t="s">
        <v>114</v>
      </c>
      <c r="E69" s="9" t="s">
        <v>109</v>
      </c>
      <c r="F69" s="9" t="s">
        <v>115</v>
      </c>
      <c r="G69" s="13"/>
      <c r="H69" s="9"/>
    </row>
    <row r="70" spans="1:8" ht="61.2" x14ac:dyDescent="0.25">
      <c r="A70" s="9">
        <f t="shared" si="0"/>
        <v>68</v>
      </c>
      <c r="B70" s="20"/>
      <c r="C70" s="9" t="s">
        <v>107</v>
      </c>
      <c r="D70" s="4" t="s">
        <v>116</v>
      </c>
      <c r="E70" s="9" t="s">
        <v>117</v>
      </c>
      <c r="F70" s="9" t="s">
        <v>115</v>
      </c>
      <c r="G70" s="13"/>
      <c r="H70" s="9"/>
    </row>
    <row r="71" spans="1:8" x14ac:dyDescent="0.25">
      <c r="A71" s="9">
        <f t="shared" si="0"/>
        <v>69</v>
      </c>
      <c r="B71" s="20"/>
      <c r="C71" s="9" t="s">
        <v>118</v>
      </c>
      <c r="D71" s="4" t="s">
        <v>119</v>
      </c>
      <c r="E71" s="9" t="s">
        <v>103</v>
      </c>
      <c r="F71" s="9" t="s">
        <v>120</v>
      </c>
      <c r="G71" s="13"/>
      <c r="H71" s="9"/>
    </row>
    <row r="72" spans="1:8" ht="40.799999999999997" x14ac:dyDescent="0.25">
      <c r="A72" s="9">
        <f t="shared" si="0"/>
        <v>70</v>
      </c>
      <c r="B72" s="20"/>
      <c r="C72" s="9" t="s">
        <v>118</v>
      </c>
      <c r="D72" s="4" t="s">
        <v>121</v>
      </c>
      <c r="E72" s="9" t="s">
        <v>100</v>
      </c>
      <c r="F72" s="9" t="s">
        <v>122</v>
      </c>
      <c r="G72" s="13"/>
      <c r="H72" s="9"/>
    </row>
    <row r="73" spans="1:8" ht="183.6" x14ac:dyDescent="0.25">
      <c r="A73" s="9">
        <f t="shared" si="0"/>
        <v>71</v>
      </c>
      <c r="B73" s="27" t="str">
        <f>"物业、绿化(共"&amp;COUNTA(C73:C101)&amp;"项)"</f>
        <v>物业、绿化(共28项)</v>
      </c>
      <c r="C73" s="9" t="s">
        <v>213</v>
      </c>
      <c r="D73" s="4" t="s">
        <v>214</v>
      </c>
      <c r="E73" s="9" t="s">
        <v>188</v>
      </c>
      <c r="F73" s="10">
        <v>44027</v>
      </c>
      <c r="G73" s="21" t="s">
        <v>210</v>
      </c>
      <c r="H73" s="11"/>
    </row>
    <row r="74" spans="1:8" ht="102" x14ac:dyDescent="0.25">
      <c r="A74" s="9">
        <f t="shared" si="0"/>
        <v>72</v>
      </c>
      <c r="B74" s="28"/>
      <c r="C74" s="9" t="s">
        <v>213</v>
      </c>
      <c r="D74" s="4" t="s">
        <v>215</v>
      </c>
      <c r="E74" s="9" t="s">
        <v>189</v>
      </c>
      <c r="F74" s="10">
        <v>44027</v>
      </c>
      <c r="G74" s="21"/>
      <c r="H74" s="11"/>
    </row>
    <row r="75" spans="1:8" ht="102" x14ac:dyDescent="0.25">
      <c r="A75" s="9">
        <f t="shared" si="0"/>
        <v>73</v>
      </c>
      <c r="B75" s="28"/>
      <c r="C75" s="9" t="s">
        <v>213</v>
      </c>
      <c r="D75" s="4" t="s">
        <v>216</v>
      </c>
      <c r="E75" s="9" t="s">
        <v>189</v>
      </c>
      <c r="F75" s="10">
        <v>44027</v>
      </c>
      <c r="G75" s="21"/>
      <c r="H75" s="11"/>
    </row>
    <row r="76" spans="1:8" ht="61.2" x14ac:dyDescent="0.25">
      <c r="A76" s="9">
        <f t="shared" si="0"/>
        <v>74</v>
      </c>
      <c r="B76" s="28"/>
      <c r="C76" s="9" t="s">
        <v>213</v>
      </c>
      <c r="D76" s="4" t="s">
        <v>217</v>
      </c>
      <c r="E76" s="9" t="s">
        <v>190</v>
      </c>
      <c r="F76" s="10">
        <v>44029</v>
      </c>
      <c r="G76" s="21"/>
      <c r="H76" s="11"/>
    </row>
    <row r="77" spans="1:8" ht="20.399999999999999" customHeight="1" x14ac:dyDescent="0.25">
      <c r="A77" s="9">
        <f t="shared" si="0"/>
        <v>75</v>
      </c>
      <c r="B77" s="28"/>
      <c r="C77" s="9" t="s">
        <v>213</v>
      </c>
      <c r="D77" s="4" t="s">
        <v>218</v>
      </c>
      <c r="E77" s="9" t="s">
        <v>219</v>
      </c>
      <c r="F77" s="10">
        <v>44030</v>
      </c>
      <c r="G77" s="21"/>
      <c r="H77" s="11"/>
    </row>
    <row r="78" spans="1:8" ht="61.2" x14ac:dyDescent="0.25">
      <c r="A78" s="9">
        <f t="shared" si="0"/>
        <v>76</v>
      </c>
      <c r="B78" s="28"/>
      <c r="C78" s="9" t="s">
        <v>213</v>
      </c>
      <c r="D78" s="4" t="s">
        <v>220</v>
      </c>
      <c r="E78" s="9" t="s">
        <v>219</v>
      </c>
      <c r="F78" s="10">
        <v>44020</v>
      </c>
      <c r="G78" s="21"/>
      <c r="H78" s="11"/>
    </row>
    <row r="79" spans="1:8" x14ac:dyDescent="0.25">
      <c r="A79" s="9">
        <f t="shared" si="0"/>
        <v>77</v>
      </c>
      <c r="B79" s="28"/>
      <c r="C79" s="12" t="s">
        <v>221</v>
      </c>
      <c r="D79" s="4" t="s">
        <v>191</v>
      </c>
      <c r="E79" s="12" t="s">
        <v>222</v>
      </c>
      <c r="F79" s="13">
        <v>44032</v>
      </c>
      <c r="G79" s="21"/>
      <c r="H79" s="11"/>
    </row>
    <row r="80" spans="1:8" x14ac:dyDescent="0.25">
      <c r="A80" s="9">
        <f t="shared" si="0"/>
        <v>78</v>
      </c>
      <c r="B80" s="28"/>
      <c r="C80" s="12"/>
      <c r="D80" s="4" t="s">
        <v>223</v>
      </c>
      <c r="E80" s="12"/>
      <c r="F80" s="13"/>
      <c r="G80" s="21"/>
      <c r="H80" s="11"/>
    </row>
    <row r="81" spans="1:8" ht="40.799999999999997" x14ac:dyDescent="0.25">
      <c r="A81" s="9">
        <f t="shared" si="0"/>
        <v>79</v>
      </c>
      <c r="B81" s="28"/>
      <c r="C81" s="9" t="s">
        <v>221</v>
      </c>
      <c r="D81" s="4" t="s">
        <v>224</v>
      </c>
      <c r="E81" s="9" t="s">
        <v>192</v>
      </c>
      <c r="F81" s="10">
        <v>44032</v>
      </c>
      <c r="G81" s="21"/>
      <c r="H81" s="11"/>
    </row>
    <row r="82" spans="1:8" ht="109.2" customHeight="1" x14ac:dyDescent="0.25">
      <c r="A82" s="9">
        <f t="shared" si="0"/>
        <v>80</v>
      </c>
      <c r="B82" s="28"/>
      <c r="C82" s="9" t="s">
        <v>225</v>
      </c>
      <c r="D82" s="4" t="s">
        <v>226</v>
      </c>
      <c r="E82" s="9" t="s">
        <v>192</v>
      </c>
      <c r="F82" s="9" t="s">
        <v>225</v>
      </c>
      <c r="G82" s="21"/>
      <c r="H82" s="11"/>
    </row>
    <row r="83" spans="1:8" ht="40.799999999999997" x14ac:dyDescent="0.25">
      <c r="A83" s="9">
        <f t="shared" si="0"/>
        <v>81</v>
      </c>
      <c r="B83" s="28"/>
      <c r="C83" s="9" t="s">
        <v>227</v>
      </c>
      <c r="D83" s="4" t="s">
        <v>193</v>
      </c>
      <c r="E83" s="9" t="s">
        <v>228</v>
      </c>
      <c r="F83" s="9" t="s">
        <v>227</v>
      </c>
      <c r="G83" s="21"/>
      <c r="H83" s="11"/>
    </row>
    <row r="84" spans="1:8" x14ac:dyDescent="0.25">
      <c r="A84" s="9">
        <f t="shared" si="0"/>
        <v>82</v>
      </c>
      <c r="B84" s="28"/>
      <c r="C84" s="9" t="s">
        <v>227</v>
      </c>
      <c r="D84" s="4" t="s">
        <v>194</v>
      </c>
      <c r="E84" s="9" t="s">
        <v>228</v>
      </c>
      <c r="F84" s="9" t="s">
        <v>227</v>
      </c>
      <c r="G84" s="21"/>
      <c r="H84" s="11"/>
    </row>
    <row r="85" spans="1:8" ht="40.799999999999997" x14ac:dyDescent="0.25">
      <c r="A85" s="9">
        <f t="shared" si="0"/>
        <v>83</v>
      </c>
      <c r="B85" s="28"/>
      <c r="C85" s="9" t="s">
        <v>229</v>
      </c>
      <c r="D85" s="4" t="s">
        <v>195</v>
      </c>
      <c r="E85" s="9" t="s">
        <v>228</v>
      </c>
      <c r="F85" s="9" t="s">
        <v>230</v>
      </c>
      <c r="G85" s="21"/>
      <c r="H85" s="11"/>
    </row>
    <row r="86" spans="1:8" ht="40.799999999999997" x14ac:dyDescent="0.25">
      <c r="A86" s="9">
        <f t="shared" si="0"/>
        <v>84</v>
      </c>
      <c r="B86" s="28"/>
      <c r="C86" s="9" t="s">
        <v>229</v>
      </c>
      <c r="D86" s="4" t="s">
        <v>231</v>
      </c>
      <c r="E86" s="9" t="s">
        <v>196</v>
      </c>
      <c r="F86" s="9" t="s">
        <v>232</v>
      </c>
      <c r="G86" s="21"/>
      <c r="H86" s="11"/>
    </row>
    <row r="87" spans="1:8" ht="61.2" x14ac:dyDescent="0.25">
      <c r="A87" s="9">
        <f t="shared" si="0"/>
        <v>85</v>
      </c>
      <c r="B87" s="28"/>
      <c r="C87" s="9" t="s">
        <v>229</v>
      </c>
      <c r="D87" s="4" t="s">
        <v>233</v>
      </c>
      <c r="E87" s="9" t="s">
        <v>197</v>
      </c>
      <c r="F87" s="9" t="s">
        <v>232</v>
      </c>
      <c r="G87" s="21"/>
      <c r="H87" s="11"/>
    </row>
    <row r="88" spans="1:8" ht="40.799999999999997" x14ac:dyDescent="0.25">
      <c r="A88" s="9">
        <f t="shared" si="0"/>
        <v>86</v>
      </c>
      <c r="B88" s="28"/>
      <c r="C88" s="9" t="s">
        <v>229</v>
      </c>
      <c r="D88" s="4" t="s">
        <v>234</v>
      </c>
      <c r="E88" s="9" t="s">
        <v>192</v>
      </c>
      <c r="F88" s="9" t="s">
        <v>235</v>
      </c>
      <c r="G88" s="21"/>
      <c r="H88" s="11"/>
    </row>
    <row r="89" spans="1:8" ht="40.799999999999997" x14ac:dyDescent="0.25">
      <c r="A89" s="9">
        <f t="shared" si="0"/>
        <v>87</v>
      </c>
      <c r="B89" s="28"/>
      <c r="C89" s="9" t="s">
        <v>229</v>
      </c>
      <c r="D89" s="4" t="s">
        <v>236</v>
      </c>
      <c r="E89" s="9" t="s">
        <v>190</v>
      </c>
      <c r="F89" s="10" t="s">
        <v>235</v>
      </c>
      <c r="G89" s="21"/>
      <c r="H89" s="11"/>
    </row>
    <row r="90" spans="1:8" ht="40.799999999999997" x14ac:dyDescent="0.25">
      <c r="A90" s="9">
        <f t="shared" si="0"/>
        <v>88</v>
      </c>
      <c r="B90" s="28"/>
      <c r="C90" s="9" t="s">
        <v>229</v>
      </c>
      <c r="D90" s="4" t="s">
        <v>198</v>
      </c>
      <c r="E90" s="9" t="s">
        <v>192</v>
      </c>
      <c r="F90" s="9" t="s">
        <v>235</v>
      </c>
      <c r="G90" s="21"/>
      <c r="H90" s="11"/>
    </row>
    <row r="91" spans="1:8" ht="40.799999999999997" x14ac:dyDescent="0.25">
      <c r="A91" s="9">
        <f t="shared" si="0"/>
        <v>89</v>
      </c>
      <c r="B91" s="28"/>
      <c r="C91" s="9" t="s">
        <v>229</v>
      </c>
      <c r="D91" s="4" t="s">
        <v>237</v>
      </c>
      <c r="E91" s="9" t="s">
        <v>192</v>
      </c>
      <c r="F91" s="9" t="s">
        <v>232</v>
      </c>
      <c r="G91" s="21"/>
      <c r="H91" s="11"/>
    </row>
    <row r="92" spans="1:8" x14ac:dyDescent="0.25">
      <c r="A92" s="9">
        <f t="shared" si="0"/>
        <v>90</v>
      </c>
      <c r="B92" s="28"/>
      <c r="C92" s="9" t="s">
        <v>229</v>
      </c>
      <c r="D92" s="4" t="s">
        <v>238</v>
      </c>
      <c r="E92" s="9" t="s">
        <v>228</v>
      </c>
      <c r="F92" s="10" t="s">
        <v>239</v>
      </c>
      <c r="G92" s="21"/>
      <c r="H92" s="11"/>
    </row>
    <row r="93" spans="1:8" x14ac:dyDescent="0.25">
      <c r="A93" s="9">
        <f t="shared" si="0"/>
        <v>91</v>
      </c>
      <c r="B93" s="28"/>
      <c r="C93" s="9" t="s">
        <v>199</v>
      </c>
      <c r="D93" s="4" t="s">
        <v>200</v>
      </c>
      <c r="E93" s="9" t="s">
        <v>201</v>
      </c>
      <c r="F93" s="9">
        <v>7.25</v>
      </c>
      <c r="G93" s="21" t="s">
        <v>211</v>
      </c>
      <c r="H93" s="11"/>
    </row>
    <row r="94" spans="1:8" ht="40.799999999999997" x14ac:dyDescent="0.25">
      <c r="A94" s="9">
        <f t="shared" si="0"/>
        <v>92</v>
      </c>
      <c r="B94" s="28"/>
      <c r="C94" s="9" t="s">
        <v>202</v>
      </c>
      <c r="D94" s="4" t="s">
        <v>203</v>
      </c>
      <c r="E94" s="9" t="s">
        <v>201</v>
      </c>
      <c r="F94" s="9">
        <v>8.1</v>
      </c>
      <c r="G94" s="21"/>
      <c r="H94" s="11"/>
    </row>
    <row r="95" spans="1:8" ht="40.799999999999997" x14ac:dyDescent="0.25">
      <c r="A95" s="9">
        <f t="shared" si="0"/>
        <v>93</v>
      </c>
      <c r="B95" s="28"/>
      <c r="C95" s="9" t="s">
        <v>204</v>
      </c>
      <c r="D95" s="4" t="s">
        <v>205</v>
      </c>
      <c r="E95" s="9" t="s">
        <v>201</v>
      </c>
      <c r="F95" s="29">
        <v>8.1</v>
      </c>
      <c r="G95" s="21"/>
      <c r="H95" s="11"/>
    </row>
    <row r="96" spans="1:8" ht="40.799999999999997" x14ac:dyDescent="0.25">
      <c r="A96" s="9">
        <f t="shared" si="0"/>
        <v>94</v>
      </c>
      <c r="B96" s="28"/>
      <c r="C96" s="9" t="s">
        <v>206</v>
      </c>
      <c r="D96" s="4" t="s">
        <v>207</v>
      </c>
      <c r="E96" s="9" t="s">
        <v>201</v>
      </c>
      <c r="F96" s="9">
        <v>8.25</v>
      </c>
      <c r="G96" s="21"/>
      <c r="H96" s="11"/>
    </row>
    <row r="97" spans="1:8" ht="40.799999999999997" x14ac:dyDescent="0.25">
      <c r="A97" s="9">
        <f t="shared" si="0"/>
        <v>95</v>
      </c>
      <c r="B97" s="28"/>
      <c r="C97" s="9" t="s">
        <v>208</v>
      </c>
      <c r="D97" s="4" t="s">
        <v>209</v>
      </c>
      <c r="E97" s="9" t="s">
        <v>201</v>
      </c>
      <c r="F97" s="29">
        <v>8.3000000000000007</v>
      </c>
      <c r="G97" s="21"/>
      <c r="H97" s="11"/>
    </row>
    <row r="98" spans="1:8" ht="20.399999999999999" customHeight="1" x14ac:dyDescent="0.25">
      <c r="A98" s="9">
        <f t="shared" si="0"/>
        <v>96</v>
      </c>
      <c r="B98" s="28"/>
      <c r="C98" s="9" t="s">
        <v>107</v>
      </c>
      <c r="D98" s="4" t="s">
        <v>181</v>
      </c>
      <c r="E98" s="9" t="s">
        <v>182</v>
      </c>
      <c r="F98" s="9" t="s">
        <v>240</v>
      </c>
      <c r="G98" s="21" t="s">
        <v>180</v>
      </c>
      <c r="H98" s="11"/>
    </row>
    <row r="99" spans="1:8" x14ac:dyDescent="0.25">
      <c r="A99" s="9">
        <f t="shared" si="0"/>
        <v>97</v>
      </c>
      <c r="B99" s="28"/>
      <c r="C99" s="9" t="s">
        <v>107</v>
      </c>
      <c r="D99" s="4" t="s">
        <v>183</v>
      </c>
      <c r="E99" s="9" t="s">
        <v>182</v>
      </c>
      <c r="F99" s="9" t="s">
        <v>241</v>
      </c>
      <c r="G99" s="21"/>
      <c r="H99" s="11"/>
    </row>
    <row r="100" spans="1:8" x14ac:dyDescent="0.25">
      <c r="A100" s="9">
        <f t="shared" si="0"/>
        <v>98</v>
      </c>
      <c r="B100" s="28"/>
      <c r="C100" s="9" t="s">
        <v>107</v>
      </c>
      <c r="D100" s="4" t="s">
        <v>184</v>
      </c>
      <c r="E100" s="9" t="s">
        <v>182</v>
      </c>
      <c r="F100" s="9" t="s">
        <v>242</v>
      </c>
      <c r="G100" s="21"/>
      <c r="H100" s="11"/>
    </row>
    <row r="101" spans="1:8" ht="40.799999999999997" x14ac:dyDescent="0.25">
      <c r="A101" s="9">
        <f t="shared" si="0"/>
        <v>99</v>
      </c>
      <c r="B101" s="30"/>
      <c r="C101" s="9" t="s">
        <v>107</v>
      </c>
      <c r="D101" s="4" t="s">
        <v>185</v>
      </c>
      <c r="E101" s="9" t="s">
        <v>186</v>
      </c>
      <c r="F101" s="9" t="s">
        <v>187</v>
      </c>
      <c r="G101" s="21"/>
      <c r="H101" s="11"/>
    </row>
    <row r="102" spans="1:8" x14ac:dyDescent="0.25">
      <c r="A102" s="9">
        <f t="shared" ref="A102:A165" si="1">ROW()-2</f>
        <v>100</v>
      </c>
      <c r="B102" s="20" t="str">
        <f>"设备、水电（共"&amp;COUNTA(C102:C113)&amp;"项）"</f>
        <v>设备、水电（共12项）</v>
      </c>
      <c r="C102" s="9" t="s">
        <v>337</v>
      </c>
      <c r="D102" s="4" t="s">
        <v>72</v>
      </c>
      <c r="E102" s="9" t="s">
        <v>73</v>
      </c>
      <c r="F102" s="9" t="s">
        <v>74</v>
      </c>
      <c r="G102" s="13" t="s">
        <v>123</v>
      </c>
      <c r="H102" s="9"/>
    </row>
    <row r="103" spans="1:8" x14ac:dyDescent="0.25">
      <c r="A103" s="9">
        <f t="shared" si="1"/>
        <v>101</v>
      </c>
      <c r="B103" s="20"/>
      <c r="C103" s="9" t="s">
        <v>337</v>
      </c>
      <c r="D103" s="4" t="s">
        <v>75</v>
      </c>
      <c r="E103" s="9" t="s">
        <v>76</v>
      </c>
      <c r="F103" s="9" t="s">
        <v>74</v>
      </c>
      <c r="G103" s="13"/>
      <c r="H103" s="9"/>
    </row>
    <row r="104" spans="1:8" x14ac:dyDescent="0.25">
      <c r="A104" s="9">
        <f t="shared" si="1"/>
        <v>102</v>
      </c>
      <c r="B104" s="20"/>
      <c r="C104" s="9" t="s">
        <v>337</v>
      </c>
      <c r="D104" s="4" t="s">
        <v>77</v>
      </c>
      <c r="E104" s="9" t="s">
        <v>76</v>
      </c>
      <c r="F104" s="9" t="s">
        <v>74</v>
      </c>
      <c r="G104" s="13"/>
      <c r="H104" s="9"/>
    </row>
    <row r="105" spans="1:8" x14ac:dyDescent="0.25">
      <c r="A105" s="9">
        <f t="shared" si="1"/>
        <v>103</v>
      </c>
      <c r="B105" s="20"/>
      <c r="C105" s="9" t="s">
        <v>337</v>
      </c>
      <c r="D105" s="4" t="s">
        <v>78</v>
      </c>
      <c r="E105" s="9" t="s">
        <v>76</v>
      </c>
      <c r="F105" s="9" t="s">
        <v>79</v>
      </c>
      <c r="G105" s="13"/>
      <c r="H105" s="9"/>
    </row>
    <row r="106" spans="1:8" ht="20.399999999999999" customHeight="1" x14ac:dyDescent="0.25">
      <c r="A106" s="9">
        <f t="shared" si="1"/>
        <v>104</v>
      </c>
      <c r="B106" s="20"/>
      <c r="C106" s="9" t="s">
        <v>337</v>
      </c>
      <c r="D106" s="4" t="s">
        <v>80</v>
      </c>
      <c r="E106" s="9" t="s">
        <v>73</v>
      </c>
      <c r="F106" s="9" t="s">
        <v>81</v>
      </c>
      <c r="G106" s="13"/>
      <c r="H106" s="9"/>
    </row>
    <row r="107" spans="1:8" x14ac:dyDescent="0.25">
      <c r="A107" s="9">
        <f t="shared" si="1"/>
        <v>105</v>
      </c>
      <c r="B107" s="20"/>
      <c r="C107" s="33" t="s">
        <v>82</v>
      </c>
      <c r="D107" s="34" t="s">
        <v>83</v>
      </c>
      <c r="E107" s="33" t="s">
        <v>84</v>
      </c>
      <c r="F107" s="33" t="s">
        <v>85</v>
      </c>
      <c r="G107" s="13"/>
      <c r="H107" s="9"/>
    </row>
    <row r="108" spans="1:8" x14ac:dyDescent="0.25">
      <c r="A108" s="9">
        <f t="shared" si="1"/>
        <v>106</v>
      </c>
      <c r="B108" s="20"/>
      <c r="C108" s="33" t="s">
        <v>86</v>
      </c>
      <c r="D108" s="34" t="s">
        <v>87</v>
      </c>
      <c r="E108" s="33" t="s">
        <v>88</v>
      </c>
      <c r="F108" s="33" t="s">
        <v>85</v>
      </c>
      <c r="G108" s="13"/>
      <c r="H108" s="9"/>
    </row>
    <row r="109" spans="1:8" x14ac:dyDescent="0.25">
      <c r="A109" s="9">
        <f t="shared" si="1"/>
        <v>107</v>
      </c>
      <c r="B109" s="20"/>
      <c r="C109" s="33" t="s">
        <v>89</v>
      </c>
      <c r="D109" s="34" t="s">
        <v>90</v>
      </c>
      <c r="E109" s="33" t="s">
        <v>91</v>
      </c>
      <c r="F109" s="33" t="s">
        <v>85</v>
      </c>
      <c r="G109" s="13"/>
      <c r="H109" s="9"/>
    </row>
    <row r="110" spans="1:8" x14ac:dyDescent="0.25">
      <c r="A110" s="9">
        <f t="shared" si="1"/>
        <v>108</v>
      </c>
      <c r="B110" s="20"/>
      <c r="C110" s="9" t="s">
        <v>337</v>
      </c>
      <c r="D110" s="4" t="s">
        <v>92</v>
      </c>
      <c r="E110" s="9" t="s">
        <v>93</v>
      </c>
      <c r="F110" s="10">
        <v>44423</v>
      </c>
      <c r="G110" s="13"/>
      <c r="H110" s="9"/>
    </row>
    <row r="111" spans="1:8" x14ac:dyDescent="0.25">
      <c r="A111" s="9">
        <f t="shared" si="1"/>
        <v>109</v>
      </c>
      <c r="B111" s="20"/>
      <c r="C111" s="9" t="s">
        <v>337</v>
      </c>
      <c r="D111" s="4" t="s">
        <v>94</v>
      </c>
      <c r="E111" s="9" t="s">
        <v>95</v>
      </c>
      <c r="F111" s="10">
        <v>44428</v>
      </c>
      <c r="G111" s="13"/>
      <c r="H111" s="9"/>
    </row>
    <row r="112" spans="1:8" x14ac:dyDescent="0.25">
      <c r="A112" s="9">
        <f t="shared" si="1"/>
        <v>110</v>
      </c>
      <c r="B112" s="20"/>
      <c r="C112" s="9" t="s">
        <v>337</v>
      </c>
      <c r="D112" s="4" t="s">
        <v>96</v>
      </c>
      <c r="E112" s="9" t="s">
        <v>76</v>
      </c>
      <c r="F112" s="10">
        <v>44428</v>
      </c>
      <c r="G112" s="13"/>
      <c r="H112" s="9"/>
    </row>
    <row r="113" spans="1:8" x14ac:dyDescent="0.25">
      <c r="A113" s="9">
        <f t="shared" si="1"/>
        <v>111</v>
      </c>
      <c r="B113" s="20"/>
      <c r="C113" s="9" t="s">
        <v>337</v>
      </c>
      <c r="D113" s="4" t="s">
        <v>97</v>
      </c>
      <c r="E113" s="9" t="s">
        <v>84</v>
      </c>
      <c r="F113" s="10">
        <v>44428</v>
      </c>
      <c r="G113" s="13"/>
      <c r="H113" s="9"/>
    </row>
    <row r="114" spans="1:8" x14ac:dyDescent="0.3">
      <c r="A114" s="9">
        <f t="shared" si="1"/>
        <v>112</v>
      </c>
      <c r="B114" s="20" t="str">
        <f>+"饮食服务（共"&amp;COUNTA(C114:C127)&amp;"项）"</f>
        <v>饮食服务（共14项）</v>
      </c>
      <c r="C114" s="9" t="s">
        <v>4</v>
      </c>
      <c r="D114" s="4" t="s">
        <v>62</v>
      </c>
      <c r="E114" s="9" t="s">
        <v>5</v>
      </c>
      <c r="F114" s="31"/>
      <c r="G114" s="12" t="s">
        <v>5</v>
      </c>
      <c r="H114" s="9"/>
    </row>
    <row r="115" spans="1:8" x14ac:dyDescent="0.3">
      <c r="A115" s="9">
        <f t="shared" si="1"/>
        <v>113</v>
      </c>
      <c r="B115" s="20"/>
      <c r="C115" s="9" t="s">
        <v>7</v>
      </c>
      <c r="D115" s="4" t="s">
        <v>63</v>
      </c>
      <c r="E115" s="9" t="s">
        <v>5</v>
      </c>
      <c r="F115" s="32">
        <v>44428</v>
      </c>
      <c r="G115" s="12"/>
      <c r="H115" s="9"/>
    </row>
    <row r="116" spans="1:8" x14ac:dyDescent="0.3">
      <c r="A116" s="9">
        <f t="shared" si="1"/>
        <v>114</v>
      </c>
      <c r="B116" s="20"/>
      <c r="C116" s="9" t="s">
        <v>4</v>
      </c>
      <c r="D116" s="4" t="s">
        <v>64</v>
      </c>
      <c r="E116" s="9" t="s">
        <v>5</v>
      </c>
      <c r="F116" s="31" t="s">
        <v>65</v>
      </c>
      <c r="G116" s="12"/>
      <c r="H116" s="9"/>
    </row>
    <row r="117" spans="1:8" x14ac:dyDescent="0.3">
      <c r="A117" s="9">
        <f t="shared" si="1"/>
        <v>115</v>
      </c>
      <c r="B117" s="20"/>
      <c r="C117" s="9" t="s">
        <v>4</v>
      </c>
      <c r="D117" s="4" t="s">
        <v>66</v>
      </c>
      <c r="E117" s="9" t="s">
        <v>6</v>
      </c>
      <c r="F117" s="31" t="s">
        <v>65</v>
      </c>
      <c r="G117" s="12"/>
      <c r="H117" s="9"/>
    </row>
    <row r="118" spans="1:8" x14ac:dyDescent="0.3">
      <c r="A118" s="9">
        <f t="shared" si="1"/>
        <v>116</v>
      </c>
      <c r="B118" s="20"/>
      <c r="C118" s="9" t="s">
        <v>9</v>
      </c>
      <c r="D118" s="4" t="s">
        <v>67</v>
      </c>
      <c r="E118" s="9" t="s">
        <v>6</v>
      </c>
      <c r="F118" s="32">
        <v>44428</v>
      </c>
      <c r="G118" s="12"/>
      <c r="H118" s="9"/>
    </row>
    <row r="119" spans="1:8" x14ac:dyDescent="0.3">
      <c r="A119" s="9">
        <f t="shared" si="1"/>
        <v>117</v>
      </c>
      <c r="B119" s="20"/>
      <c r="C119" s="9" t="s">
        <v>4</v>
      </c>
      <c r="D119" s="4" t="s">
        <v>22</v>
      </c>
      <c r="E119" s="9" t="s">
        <v>6</v>
      </c>
      <c r="F119" s="31" t="s">
        <v>65</v>
      </c>
      <c r="G119" s="12"/>
      <c r="H119" s="9"/>
    </row>
    <row r="120" spans="1:8" x14ac:dyDescent="0.3">
      <c r="A120" s="9">
        <f t="shared" si="1"/>
        <v>118</v>
      </c>
      <c r="B120" s="20"/>
      <c r="C120" s="9" t="s">
        <v>4</v>
      </c>
      <c r="D120" s="4" t="s">
        <v>68</v>
      </c>
      <c r="E120" s="9" t="s">
        <v>6</v>
      </c>
      <c r="F120" s="31" t="s">
        <v>65</v>
      </c>
      <c r="G120" s="12"/>
      <c r="H120" s="9"/>
    </row>
    <row r="121" spans="1:8" x14ac:dyDescent="0.3">
      <c r="A121" s="9">
        <f t="shared" si="1"/>
        <v>119</v>
      </c>
      <c r="B121" s="20"/>
      <c r="C121" s="9" t="s">
        <v>4</v>
      </c>
      <c r="D121" s="4" t="s">
        <v>69</v>
      </c>
      <c r="E121" s="9" t="s">
        <v>6</v>
      </c>
      <c r="F121" s="31" t="s">
        <v>65</v>
      </c>
      <c r="G121" s="12"/>
      <c r="H121" s="9"/>
    </row>
    <row r="122" spans="1:8" x14ac:dyDescent="0.3">
      <c r="A122" s="9">
        <f t="shared" si="1"/>
        <v>120</v>
      </c>
      <c r="B122" s="20"/>
      <c r="C122" s="9" t="s">
        <v>7</v>
      </c>
      <c r="D122" s="4" t="s">
        <v>21</v>
      </c>
      <c r="E122" s="9" t="s">
        <v>20</v>
      </c>
      <c r="F122" s="32">
        <v>44428</v>
      </c>
      <c r="G122" s="12"/>
      <c r="H122" s="9"/>
    </row>
    <row r="123" spans="1:8" x14ac:dyDescent="0.3">
      <c r="A123" s="9">
        <f t="shared" si="1"/>
        <v>121</v>
      </c>
      <c r="B123" s="20"/>
      <c r="C123" s="9" t="s">
        <v>4</v>
      </c>
      <c r="D123" s="4" t="s">
        <v>70</v>
      </c>
      <c r="E123" s="9" t="s">
        <v>20</v>
      </c>
      <c r="F123" s="31" t="s">
        <v>65</v>
      </c>
      <c r="G123" s="12"/>
      <c r="H123" s="9"/>
    </row>
    <row r="124" spans="1:8" x14ac:dyDescent="0.3">
      <c r="A124" s="9">
        <f t="shared" si="1"/>
        <v>122</v>
      </c>
      <c r="B124" s="20"/>
      <c r="C124" s="9" t="s">
        <v>9</v>
      </c>
      <c r="D124" s="4" t="s">
        <v>71</v>
      </c>
      <c r="E124" s="9" t="s">
        <v>6</v>
      </c>
      <c r="F124" s="32">
        <v>44433</v>
      </c>
      <c r="G124" s="12"/>
      <c r="H124" s="9"/>
    </row>
    <row r="125" spans="1:8" x14ac:dyDescent="0.3">
      <c r="A125" s="9">
        <f t="shared" si="1"/>
        <v>123</v>
      </c>
      <c r="B125" s="20"/>
      <c r="C125" s="9" t="s">
        <v>7</v>
      </c>
      <c r="D125" s="4" t="s">
        <v>19</v>
      </c>
      <c r="E125" s="9" t="s">
        <v>20</v>
      </c>
      <c r="F125" s="31"/>
      <c r="G125" s="12"/>
      <c r="H125" s="9"/>
    </row>
    <row r="126" spans="1:8" x14ac:dyDescent="0.3">
      <c r="A126" s="9">
        <f t="shared" si="1"/>
        <v>124</v>
      </c>
      <c r="B126" s="20"/>
      <c r="C126" s="9" t="s">
        <v>7</v>
      </c>
      <c r="D126" s="4" t="s">
        <v>335</v>
      </c>
      <c r="E126" s="9" t="s">
        <v>6</v>
      </c>
      <c r="F126" s="32">
        <v>44428</v>
      </c>
      <c r="G126" s="12"/>
      <c r="H126" s="9"/>
    </row>
    <row r="127" spans="1:8" x14ac:dyDescent="0.3">
      <c r="A127" s="9">
        <f t="shared" si="1"/>
        <v>125</v>
      </c>
      <c r="B127" s="20"/>
      <c r="C127" s="9" t="s">
        <v>7</v>
      </c>
      <c r="D127" s="4" t="s">
        <v>336</v>
      </c>
      <c r="E127" s="9" t="s">
        <v>6</v>
      </c>
      <c r="F127" s="32">
        <v>44428</v>
      </c>
      <c r="G127" s="12"/>
      <c r="H127" s="9"/>
    </row>
    <row r="128" spans="1:8" ht="40.799999999999997" x14ac:dyDescent="0.25">
      <c r="A128" s="9">
        <f t="shared" si="1"/>
        <v>126</v>
      </c>
      <c r="B128" s="20" t="str">
        <f>"公寓管理 （共"&amp;COUNTA(C128:C147)&amp;"项)"</f>
        <v>公寓管理 （共20项)</v>
      </c>
      <c r="C128" s="9" t="s">
        <v>125</v>
      </c>
      <c r="D128" s="4" t="s">
        <v>126</v>
      </c>
      <c r="E128" s="9" t="s">
        <v>127</v>
      </c>
      <c r="F128" s="10">
        <v>44382</v>
      </c>
      <c r="G128" s="13" t="s">
        <v>34</v>
      </c>
      <c r="H128" s="9"/>
    </row>
    <row r="129" spans="1:8" ht="61.2" x14ac:dyDescent="0.25">
      <c r="A129" s="9">
        <f t="shared" si="1"/>
        <v>127</v>
      </c>
      <c r="B129" s="20"/>
      <c r="C129" s="9" t="s">
        <v>125</v>
      </c>
      <c r="D129" s="4" t="s">
        <v>128</v>
      </c>
      <c r="E129" s="9" t="s">
        <v>129</v>
      </c>
      <c r="F129" s="10">
        <v>44382</v>
      </c>
      <c r="G129" s="13"/>
      <c r="H129" s="9"/>
    </row>
    <row r="130" spans="1:8" ht="40.799999999999997" x14ac:dyDescent="0.25">
      <c r="A130" s="9">
        <f t="shared" si="1"/>
        <v>128</v>
      </c>
      <c r="B130" s="20"/>
      <c r="C130" s="9" t="s">
        <v>130</v>
      </c>
      <c r="D130" s="4" t="s">
        <v>131</v>
      </c>
      <c r="E130" s="9" t="s">
        <v>132</v>
      </c>
      <c r="F130" s="10">
        <v>44382</v>
      </c>
      <c r="G130" s="13"/>
      <c r="H130" s="9"/>
    </row>
    <row r="131" spans="1:8" ht="40.799999999999997" x14ac:dyDescent="0.25">
      <c r="A131" s="9">
        <f t="shared" si="1"/>
        <v>129</v>
      </c>
      <c r="B131" s="20"/>
      <c r="C131" s="9" t="s">
        <v>133</v>
      </c>
      <c r="D131" s="4" t="s">
        <v>134</v>
      </c>
      <c r="E131" s="9" t="s">
        <v>135</v>
      </c>
      <c r="F131" s="9" t="s">
        <v>136</v>
      </c>
      <c r="G131" s="13"/>
      <c r="H131" s="9"/>
    </row>
    <row r="132" spans="1:8" x14ac:dyDescent="0.25">
      <c r="A132" s="9">
        <f t="shared" si="1"/>
        <v>130</v>
      </c>
      <c r="B132" s="20"/>
      <c r="C132" s="9" t="s">
        <v>137</v>
      </c>
      <c r="D132" s="4" t="s">
        <v>138</v>
      </c>
      <c r="E132" s="9" t="s">
        <v>139</v>
      </c>
      <c r="F132" s="9" t="s">
        <v>140</v>
      </c>
      <c r="G132" s="13"/>
      <c r="H132" s="9"/>
    </row>
    <row r="133" spans="1:8" ht="40.799999999999997" x14ac:dyDescent="0.25">
      <c r="A133" s="9">
        <f t="shared" si="1"/>
        <v>131</v>
      </c>
      <c r="B133" s="20"/>
      <c r="C133" s="9" t="s">
        <v>137</v>
      </c>
      <c r="D133" s="4" t="s">
        <v>141</v>
      </c>
      <c r="E133" s="9" t="s">
        <v>142</v>
      </c>
      <c r="F133" s="10">
        <v>44393</v>
      </c>
      <c r="G133" s="13"/>
      <c r="H133" s="9"/>
    </row>
    <row r="134" spans="1:8" ht="61.2" x14ac:dyDescent="0.25">
      <c r="A134" s="9">
        <f t="shared" si="1"/>
        <v>132</v>
      </c>
      <c r="B134" s="20"/>
      <c r="C134" s="9" t="s">
        <v>143</v>
      </c>
      <c r="D134" s="4" t="s">
        <v>144</v>
      </c>
      <c r="E134" s="9" t="s">
        <v>127</v>
      </c>
      <c r="F134" s="10">
        <v>44440</v>
      </c>
      <c r="G134" s="13"/>
      <c r="H134" s="9"/>
    </row>
    <row r="135" spans="1:8" ht="40.799999999999997" x14ac:dyDescent="0.25">
      <c r="A135" s="9">
        <f t="shared" si="1"/>
        <v>133</v>
      </c>
      <c r="B135" s="20"/>
      <c r="C135" s="9" t="s">
        <v>145</v>
      </c>
      <c r="D135" s="4" t="s">
        <v>146</v>
      </c>
      <c r="E135" s="9" t="s">
        <v>147</v>
      </c>
      <c r="F135" s="10">
        <v>44428</v>
      </c>
      <c r="G135" s="13"/>
      <c r="H135" s="9"/>
    </row>
    <row r="136" spans="1:8" x14ac:dyDescent="0.25">
      <c r="A136" s="9">
        <f t="shared" si="1"/>
        <v>134</v>
      </c>
      <c r="B136" s="20"/>
      <c r="C136" s="9" t="s">
        <v>148</v>
      </c>
      <c r="D136" s="4" t="s">
        <v>149</v>
      </c>
      <c r="E136" s="9" t="s">
        <v>150</v>
      </c>
      <c r="F136" s="9" t="s">
        <v>151</v>
      </c>
      <c r="G136" s="13"/>
      <c r="H136" s="9"/>
    </row>
    <row r="137" spans="1:8" x14ac:dyDescent="0.25">
      <c r="A137" s="9">
        <f t="shared" si="1"/>
        <v>135</v>
      </c>
      <c r="B137" s="20"/>
      <c r="C137" s="9" t="s">
        <v>152</v>
      </c>
      <c r="D137" s="4" t="s">
        <v>153</v>
      </c>
      <c r="E137" s="9" t="s">
        <v>127</v>
      </c>
      <c r="F137" s="9" t="s">
        <v>154</v>
      </c>
      <c r="G137" s="13"/>
      <c r="H137" s="9"/>
    </row>
    <row r="138" spans="1:8" x14ac:dyDescent="0.25">
      <c r="A138" s="9">
        <f t="shared" si="1"/>
        <v>136</v>
      </c>
      <c r="B138" s="20"/>
      <c r="C138" s="9" t="s">
        <v>155</v>
      </c>
      <c r="D138" s="4" t="s">
        <v>156</v>
      </c>
      <c r="E138" s="9" t="s">
        <v>157</v>
      </c>
      <c r="F138" s="9" t="s">
        <v>151</v>
      </c>
      <c r="G138" s="13"/>
      <c r="H138" s="9"/>
    </row>
    <row r="139" spans="1:8" ht="40.799999999999997" x14ac:dyDescent="0.25">
      <c r="A139" s="9">
        <f t="shared" si="1"/>
        <v>137</v>
      </c>
      <c r="B139" s="20"/>
      <c r="C139" s="9" t="s">
        <v>155</v>
      </c>
      <c r="D139" s="4" t="s">
        <v>158</v>
      </c>
      <c r="E139" s="9" t="s">
        <v>159</v>
      </c>
      <c r="F139" s="9" t="s">
        <v>151</v>
      </c>
      <c r="G139" s="13"/>
      <c r="H139" s="9"/>
    </row>
    <row r="140" spans="1:8" ht="40.799999999999997" x14ac:dyDescent="0.25">
      <c r="A140" s="9">
        <f t="shared" si="1"/>
        <v>138</v>
      </c>
      <c r="B140" s="20"/>
      <c r="C140" s="9" t="s">
        <v>160</v>
      </c>
      <c r="D140" s="4" t="s">
        <v>161</v>
      </c>
      <c r="E140" s="9" t="s">
        <v>127</v>
      </c>
      <c r="F140" s="9" t="s">
        <v>162</v>
      </c>
      <c r="G140" s="13"/>
      <c r="H140" s="9"/>
    </row>
    <row r="141" spans="1:8" x14ac:dyDescent="0.25">
      <c r="A141" s="9">
        <f t="shared" si="1"/>
        <v>139</v>
      </c>
      <c r="B141" s="20"/>
      <c r="C141" s="9" t="s">
        <v>163</v>
      </c>
      <c r="D141" s="4" t="s">
        <v>164</v>
      </c>
      <c r="E141" s="9" t="s">
        <v>165</v>
      </c>
      <c r="F141" s="10">
        <v>44428</v>
      </c>
      <c r="G141" s="13"/>
      <c r="H141" s="9"/>
    </row>
    <row r="142" spans="1:8" ht="40.799999999999997" x14ac:dyDescent="0.25">
      <c r="A142" s="9">
        <f t="shared" si="1"/>
        <v>140</v>
      </c>
      <c r="B142" s="20"/>
      <c r="C142" s="10">
        <v>44431</v>
      </c>
      <c r="D142" s="4" t="s">
        <v>166</v>
      </c>
      <c r="E142" s="9" t="s">
        <v>142</v>
      </c>
      <c r="F142" s="10">
        <v>44433</v>
      </c>
      <c r="G142" s="13"/>
      <c r="H142" s="9"/>
    </row>
    <row r="143" spans="1:8" ht="40.799999999999997" x14ac:dyDescent="0.25">
      <c r="A143" s="9">
        <f t="shared" si="1"/>
        <v>141</v>
      </c>
      <c r="B143" s="20"/>
      <c r="C143" s="9" t="s">
        <v>167</v>
      </c>
      <c r="D143" s="4" t="s">
        <v>168</v>
      </c>
      <c r="E143" s="9" t="s">
        <v>150</v>
      </c>
      <c r="F143" s="10">
        <v>44433</v>
      </c>
      <c r="G143" s="13"/>
      <c r="H143" s="9"/>
    </row>
    <row r="144" spans="1:8" ht="40.799999999999997" x14ac:dyDescent="0.25">
      <c r="A144" s="9">
        <f t="shared" si="1"/>
        <v>142</v>
      </c>
      <c r="B144" s="20"/>
      <c r="C144" s="10">
        <v>44436</v>
      </c>
      <c r="D144" s="4" t="s">
        <v>169</v>
      </c>
      <c r="E144" s="9" t="s">
        <v>170</v>
      </c>
      <c r="F144" s="10">
        <v>44433</v>
      </c>
      <c r="G144" s="13"/>
      <c r="H144" s="9"/>
    </row>
    <row r="145" spans="1:8" ht="61.2" x14ac:dyDescent="0.25">
      <c r="A145" s="9">
        <f t="shared" si="1"/>
        <v>143</v>
      </c>
      <c r="B145" s="20"/>
      <c r="C145" s="10" t="s">
        <v>171</v>
      </c>
      <c r="D145" s="4" t="s">
        <v>172</v>
      </c>
      <c r="E145" s="9" t="s">
        <v>173</v>
      </c>
      <c r="F145" s="10">
        <v>44433</v>
      </c>
      <c r="G145" s="13"/>
      <c r="H145" s="9"/>
    </row>
    <row r="146" spans="1:8" ht="40.799999999999997" x14ac:dyDescent="0.25">
      <c r="A146" s="9">
        <f t="shared" si="1"/>
        <v>144</v>
      </c>
      <c r="B146" s="20"/>
      <c r="C146" s="9" t="s">
        <v>174</v>
      </c>
      <c r="D146" s="4" t="s">
        <v>175</v>
      </c>
      <c r="E146" s="9" t="s">
        <v>176</v>
      </c>
      <c r="F146" s="10">
        <v>44436</v>
      </c>
      <c r="G146" s="13"/>
      <c r="H146" s="9"/>
    </row>
    <row r="147" spans="1:8" ht="40.799999999999997" x14ac:dyDescent="0.25">
      <c r="A147" s="9">
        <f t="shared" si="1"/>
        <v>145</v>
      </c>
      <c r="B147" s="20"/>
      <c r="C147" s="9" t="s">
        <v>177</v>
      </c>
      <c r="D147" s="4" t="s">
        <v>178</v>
      </c>
      <c r="E147" s="9" t="s">
        <v>179</v>
      </c>
      <c r="F147" s="10">
        <v>44436</v>
      </c>
      <c r="G147" s="13"/>
      <c r="H147" s="9"/>
    </row>
    <row r="148" spans="1:8" ht="20.399999999999999" customHeight="1" x14ac:dyDescent="0.25">
      <c r="A148" s="9">
        <f t="shared" si="1"/>
        <v>146</v>
      </c>
      <c r="B148" s="14" t="str">
        <f>"行政管理(共"&amp;COUNTA(C148:C161)&amp;"项)"</f>
        <v>行政管理(共13项)</v>
      </c>
      <c r="C148" s="9" t="s">
        <v>16</v>
      </c>
      <c r="D148" s="4" t="s">
        <v>17</v>
      </c>
      <c r="E148" s="9" t="s">
        <v>18</v>
      </c>
      <c r="F148" s="9" t="s">
        <v>327</v>
      </c>
      <c r="G148" s="17" t="s">
        <v>18</v>
      </c>
      <c r="H148" s="9"/>
    </row>
    <row r="149" spans="1:8" x14ac:dyDescent="0.25">
      <c r="A149" s="9">
        <f t="shared" si="1"/>
        <v>147</v>
      </c>
      <c r="B149" s="15"/>
      <c r="C149" s="9" t="s">
        <v>16</v>
      </c>
      <c r="D149" s="4" t="s">
        <v>12</v>
      </c>
      <c r="E149" s="9" t="s">
        <v>318</v>
      </c>
      <c r="F149" s="9" t="s">
        <v>326</v>
      </c>
      <c r="G149" s="18"/>
      <c r="H149" s="9"/>
    </row>
    <row r="150" spans="1:8" x14ac:dyDescent="0.25">
      <c r="A150" s="9">
        <f t="shared" si="1"/>
        <v>148</v>
      </c>
      <c r="B150" s="15"/>
      <c r="C150" s="9" t="s">
        <v>319</v>
      </c>
      <c r="D150" s="4" t="s">
        <v>320</v>
      </c>
      <c r="E150" s="9" t="s">
        <v>321</v>
      </c>
      <c r="F150" s="9" t="s">
        <v>323</v>
      </c>
      <c r="G150" s="18"/>
      <c r="H150" s="9"/>
    </row>
    <row r="151" spans="1:8" x14ac:dyDescent="0.25">
      <c r="A151" s="9">
        <f t="shared" si="1"/>
        <v>149</v>
      </c>
      <c r="B151" s="15"/>
      <c r="C151" s="9" t="s">
        <v>37</v>
      </c>
      <c r="D151" s="4" t="s">
        <v>324</v>
      </c>
      <c r="E151" s="9" t="s">
        <v>36</v>
      </c>
      <c r="F151" s="9" t="s">
        <v>325</v>
      </c>
      <c r="G151" s="18"/>
      <c r="H151" s="9"/>
    </row>
    <row r="152" spans="1:8" x14ac:dyDescent="0.25">
      <c r="A152" s="9">
        <f t="shared" si="1"/>
        <v>150</v>
      </c>
      <c r="B152" s="15"/>
      <c r="C152" s="9" t="s">
        <v>23</v>
      </c>
      <c r="D152" s="4" t="s">
        <v>332</v>
      </c>
      <c r="E152" s="9" t="s">
        <v>25</v>
      </c>
      <c r="F152" s="9" t="s">
        <v>26</v>
      </c>
      <c r="G152" s="18"/>
      <c r="H152" s="9"/>
    </row>
    <row r="153" spans="1:8" x14ac:dyDescent="0.25">
      <c r="A153" s="9">
        <f t="shared" si="1"/>
        <v>151</v>
      </c>
      <c r="B153" s="15"/>
      <c r="C153" s="9" t="s">
        <v>23</v>
      </c>
      <c r="D153" s="4" t="s">
        <v>27</v>
      </c>
      <c r="E153" s="9" t="s">
        <v>28</v>
      </c>
      <c r="F153" s="9" t="s">
        <v>26</v>
      </c>
      <c r="G153" s="18"/>
      <c r="H153" s="9"/>
    </row>
    <row r="154" spans="1:8" x14ac:dyDescent="0.25">
      <c r="A154" s="9">
        <f t="shared" si="1"/>
        <v>152</v>
      </c>
      <c r="B154" s="15"/>
      <c r="C154" s="9" t="s">
        <v>13</v>
      </c>
      <c r="D154" s="4" t="s">
        <v>24</v>
      </c>
      <c r="E154" s="9" t="s">
        <v>29</v>
      </c>
      <c r="F154" s="9" t="s">
        <v>30</v>
      </c>
      <c r="G154" s="18"/>
      <c r="H154" s="9"/>
    </row>
    <row r="155" spans="1:8" x14ac:dyDescent="0.25">
      <c r="A155" s="9">
        <f t="shared" si="1"/>
        <v>153</v>
      </c>
      <c r="B155" s="15"/>
      <c r="C155" s="9" t="s">
        <v>31</v>
      </c>
      <c r="D155" s="4" t="s">
        <v>14</v>
      </c>
      <c r="E155" s="9" t="s">
        <v>18</v>
      </c>
      <c r="F155" s="9" t="s">
        <v>30</v>
      </c>
      <c r="G155" s="18"/>
      <c r="H155" s="9"/>
    </row>
    <row r="156" spans="1:8" x14ac:dyDescent="0.25">
      <c r="A156" s="9">
        <f t="shared" si="1"/>
        <v>154</v>
      </c>
      <c r="B156" s="15"/>
      <c r="C156" s="6" t="s">
        <v>328</v>
      </c>
      <c r="D156" s="7" t="s">
        <v>331</v>
      </c>
      <c r="E156" s="11" t="s">
        <v>330</v>
      </c>
      <c r="F156" s="11" t="s">
        <v>329</v>
      </c>
      <c r="G156" s="18"/>
      <c r="H156" s="9"/>
    </row>
    <row r="157" spans="1:8" x14ac:dyDescent="0.25">
      <c r="A157" s="9">
        <f t="shared" si="1"/>
        <v>155</v>
      </c>
      <c r="B157" s="15"/>
      <c r="C157" s="9" t="s">
        <v>8</v>
      </c>
      <c r="D157" s="4" t="s">
        <v>15</v>
      </c>
      <c r="E157" s="9" t="s">
        <v>322</v>
      </c>
      <c r="F157" s="9" t="s">
        <v>8</v>
      </c>
      <c r="G157" s="18"/>
      <c r="H157" s="9"/>
    </row>
    <row r="158" spans="1:8" x14ac:dyDescent="0.25">
      <c r="A158" s="9">
        <f t="shared" si="1"/>
        <v>156</v>
      </c>
      <c r="B158" s="15"/>
      <c r="C158" s="9" t="s">
        <v>43</v>
      </c>
      <c r="D158" s="4" t="s">
        <v>44</v>
      </c>
      <c r="E158" s="9" t="s">
        <v>45</v>
      </c>
      <c r="F158" s="10">
        <v>44397</v>
      </c>
      <c r="G158" s="12" t="s">
        <v>333</v>
      </c>
      <c r="H158" s="9"/>
    </row>
    <row r="159" spans="1:8" x14ac:dyDescent="0.25">
      <c r="A159" s="9">
        <f t="shared" si="1"/>
        <v>157</v>
      </c>
      <c r="B159" s="15"/>
      <c r="C159" s="9" t="s">
        <v>43</v>
      </c>
      <c r="D159" s="4" t="s">
        <v>46</v>
      </c>
      <c r="E159" s="9" t="s">
        <v>45</v>
      </c>
      <c r="F159" s="10">
        <v>44402</v>
      </c>
      <c r="G159" s="12"/>
      <c r="H159" s="9"/>
    </row>
    <row r="160" spans="1:8" x14ac:dyDescent="0.25">
      <c r="A160" s="9">
        <f t="shared" si="1"/>
        <v>158</v>
      </c>
      <c r="B160" s="15"/>
      <c r="C160" s="9" t="s">
        <v>212</v>
      </c>
      <c r="D160" s="4" t="s">
        <v>39</v>
      </c>
      <c r="E160" s="9" t="s">
        <v>41</v>
      </c>
      <c r="F160" s="10" t="s">
        <v>212</v>
      </c>
      <c r="G160" s="18" t="s">
        <v>334</v>
      </c>
      <c r="H160" s="9"/>
    </row>
    <row r="161" spans="1:8" x14ac:dyDescent="0.25">
      <c r="A161" s="9">
        <f t="shared" si="1"/>
        <v>159</v>
      </c>
      <c r="B161" s="16"/>
      <c r="C161" s="9"/>
      <c r="D161" s="4" t="s">
        <v>40</v>
      </c>
      <c r="E161" s="9" t="s">
        <v>42</v>
      </c>
      <c r="F161" s="10"/>
      <c r="G161" s="19"/>
      <c r="H161" s="9"/>
    </row>
    <row r="162" spans="1:8" ht="40.799999999999997" x14ac:dyDescent="0.25">
      <c r="A162" s="9">
        <f t="shared" si="1"/>
        <v>160</v>
      </c>
      <c r="B162" s="20" t="str">
        <f>"医疗服务(共"&amp;COUNTA(C162:C168)&amp;"项)"</f>
        <v>医疗服务(共7项)</v>
      </c>
      <c r="C162" s="9" t="s">
        <v>47</v>
      </c>
      <c r="D162" s="4" t="s">
        <v>48</v>
      </c>
      <c r="E162" s="9" t="s">
        <v>49</v>
      </c>
      <c r="F162" s="9" t="s">
        <v>50</v>
      </c>
      <c r="G162" s="12" t="s">
        <v>35</v>
      </c>
      <c r="H162" s="9"/>
    </row>
    <row r="163" spans="1:8" ht="40.799999999999997" x14ac:dyDescent="0.25">
      <c r="A163" s="9">
        <f t="shared" si="1"/>
        <v>161</v>
      </c>
      <c r="B163" s="20"/>
      <c r="C163" s="9" t="s">
        <v>47</v>
      </c>
      <c r="D163" s="4" t="s">
        <v>51</v>
      </c>
      <c r="E163" s="9" t="s">
        <v>52</v>
      </c>
      <c r="F163" s="9" t="s">
        <v>50</v>
      </c>
      <c r="G163" s="12"/>
      <c r="H163" s="9"/>
    </row>
    <row r="164" spans="1:8" ht="40.799999999999997" x14ac:dyDescent="0.25">
      <c r="A164" s="9">
        <f t="shared" si="1"/>
        <v>162</v>
      </c>
      <c r="B164" s="20"/>
      <c r="C164" s="9" t="s">
        <v>47</v>
      </c>
      <c r="D164" s="4" t="s">
        <v>53</v>
      </c>
      <c r="E164" s="9" t="s">
        <v>32</v>
      </c>
      <c r="F164" s="9" t="s">
        <v>50</v>
      </c>
      <c r="G164" s="12"/>
      <c r="H164" s="9"/>
    </row>
    <row r="165" spans="1:8" x14ac:dyDescent="0.25">
      <c r="A165" s="9">
        <f t="shared" si="1"/>
        <v>163</v>
      </c>
      <c r="B165" s="20"/>
      <c r="C165" s="9" t="s">
        <v>47</v>
      </c>
      <c r="D165" s="4" t="s">
        <v>54</v>
      </c>
      <c r="E165" s="9" t="s">
        <v>32</v>
      </c>
      <c r="F165" s="9" t="s">
        <v>55</v>
      </c>
      <c r="G165" s="12"/>
      <c r="H165" s="9"/>
    </row>
    <row r="166" spans="1:8" ht="40.799999999999997" x14ac:dyDescent="0.25">
      <c r="A166" s="9">
        <f t="shared" ref="A166:A168" si="2">ROW()-2</f>
        <v>164</v>
      </c>
      <c r="B166" s="20"/>
      <c r="C166" s="9" t="s">
        <v>47</v>
      </c>
      <c r="D166" s="4" t="s">
        <v>56</v>
      </c>
      <c r="E166" s="9" t="s">
        <v>57</v>
      </c>
      <c r="F166" s="9" t="s">
        <v>50</v>
      </c>
      <c r="G166" s="12"/>
      <c r="H166" s="9"/>
    </row>
    <row r="167" spans="1:8" ht="40.799999999999997" x14ac:dyDescent="0.25">
      <c r="A167" s="9">
        <f t="shared" si="2"/>
        <v>165</v>
      </c>
      <c r="B167" s="20"/>
      <c r="C167" s="9" t="s">
        <v>47</v>
      </c>
      <c r="D167" s="4" t="s">
        <v>58</v>
      </c>
      <c r="E167" s="9" t="s">
        <v>59</v>
      </c>
      <c r="F167" s="9" t="s">
        <v>50</v>
      </c>
      <c r="G167" s="12"/>
      <c r="H167" s="9"/>
    </row>
    <row r="168" spans="1:8" ht="40.799999999999997" x14ac:dyDescent="0.25">
      <c r="A168" s="9">
        <f t="shared" si="2"/>
        <v>166</v>
      </c>
      <c r="B168" s="20"/>
      <c r="C168" s="9" t="s">
        <v>47</v>
      </c>
      <c r="D168" s="4" t="s">
        <v>60</v>
      </c>
      <c r="E168" s="9" t="s">
        <v>61</v>
      </c>
      <c r="F168" s="9" t="s">
        <v>50</v>
      </c>
      <c r="G168" s="12"/>
      <c r="H168" s="9"/>
    </row>
  </sheetData>
  <mergeCells count="27">
    <mergeCell ref="E3:E13"/>
    <mergeCell ref="G3:G63"/>
    <mergeCell ref="E14:E57"/>
    <mergeCell ref="E58:E59"/>
    <mergeCell ref="B3:B63"/>
    <mergeCell ref="B162:B168"/>
    <mergeCell ref="G162:G168"/>
    <mergeCell ref="B114:B127"/>
    <mergeCell ref="B102:B113"/>
    <mergeCell ref="G114:G127"/>
    <mergeCell ref="G102:G113"/>
    <mergeCell ref="B1:H1"/>
    <mergeCell ref="G128:G147"/>
    <mergeCell ref="B148:B161"/>
    <mergeCell ref="B73:B101"/>
    <mergeCell ref="G148:G157"/>
    <mergeCell ref="G158:G159"/>
    <mergeCell ref="G160:G161"/>
    <mergeCell ref="B128:B147"/>
    <mergeCell ref="C79:C80"/>
    <mergeCell ref="E79:E80"/>
    <mergeCell ref="F79:F80"/>
    <mergeCell ref="G73:G92"/>
    <mergeCell ref="G98:G101"/>
    <mergeCell ref="B64:B72"/>
    <mergeCell ref="G64:G72"/>
    <mergeCell ref="G93:G97"/>
  </mergeCells>
  <phoneticPr fontId="2" type="noConversion"/>
  <pageMargins left="0.7" right="0.7" top="0.75" bottom="0.75" header="0.3" footer="0.3"/>
  <pageSetup paperSize="9" scale="8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Sheet1!_GoBack</vt:lpstr>
    </vt:vector>
  </TitlesOfParts>
  <Company>Lenovo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何春红</dc:creator>
  <cp:lastModifiedBy>郭慧</cp:lastModifiedBy>
  <cp:lastPrinted>2020-07-09T02:54:41Z</cp:lastPrinted>
  <dcterms:created xsi:type="dcterms:W3CDTF">2019-07-05T03:24:51Z</dcterms:created>
  <dcterms:modified xsi:type="dcterms:W3CDTF">2021-07-10T03:16:30Z</dcterms:modified>
</cp:coreProperties>
</file>